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ortnzgroup-my.sharepoint.com/personal/gail_meekings_sportnz_org_nz/Documents/Documents/1 Investments rec 19-20/"/>
    </mc:Choice>
  </mc:AlternateContent>
  <xr:revisionPtr revIDLastSave="39" documentId="8_{BB1078DB-19CE-4B7D-ABCC-BCA1B4E929EA}" xr6:coauthVersionLast="45" xr6:coauthVersionMax="45" xr10:uidLastSave="{968B8702-6EB7-46B0-9117-F9EA692D3E33}"/>
  <bookViews>
    <workbookView xWindow="28680" yWindow="-120" windowWidth="29040" windowHeight="16440" activeTab="4" xr2:uid="{6D0B4489-53FE-415B-B8C3-3845CC03CF6D}"/>
  </bookViews>
  <sheets>
    <sheet name="NGB" sheetId="1" r:id="rId1"/>
    <sheet name="RST" sheetId="2" r:id="rId2"/>
    <sheet name="Iwi" sheetId="3" r:id="rId3"/>
    <sheet name="LA" sheetId="4" r:id="rId4"/>
    <sheet name="Other" sheetId="5" r:id="rId5"/>
  </sheets>
  <calcPr calcId="191029" iterateDelta="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5" l="1"/>
  <c r="H6" i="5"/>
  <c r="H7" i="5"/>
  <c r="H8" i="5"/>
  <c r="G8" i="5"/>
  <c r="F8" i="5"/>
  <c r="E8" i="5"/>
  <c r="D8" i="5"/>
  <c r="C8" i="5"/>
  <c r="A8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C40" i="4"/>
  <c r="A40" i="4"/>
  <c r="D4" i="3"/>
  <c r="D5" i="3"/>
  <c r="D6" i="3"/>
  <c r="D7" i="3"/>
  <c r="D8" i="3"/>
  <c r="D9" i="3"/>
  <c r="D10" i="3"/>
  <c r="C10" i="3"/>
  <c r="A10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H18" i="2"/>
  <c r="G18" i="2"/>
  <c r="F18" i="2"/>
  <c r="E18" i="2"/>
  <c r="D18" i="2"/>
  <c r="C18" i="2"/>
  <c r="A18" i="2"/>
  <c r="C88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M88" i="1"/>
  <c r="L88" i="1"/>
  <c r="K88" i="1"/>
  <c r="J88" i="1"/>
  <c r="I88" i="1"/>
  <c r="H88" i="1"/>
  <c r="G88" i="1"/>
  <c r="F88" i="1"/>
  <c r="E88" i="1"/>
  <c r="D88" i="1"/>
  <c r="A88" i="1"/>
</calcChain>
</file>

<file path=xl/sharedStrings.xml><?xml version="1.0" encoding="utf-8"?>
<sst xmlns="http://schemas.openxmlformats.org/spreadsheetml/2006/main" count="222" uniqueCount="166">
  <si>
    <t>National Governing Bodies</t>
  </si>
  <si>
    <t>2019/20</t>
  </si>
  <si>
    <t>Organisation</t>
  </si>
  <si>
    <t>Athlete Performance Support</t>
  </si>
  <si>
    <t>High Performance</t>
  </si>
  <si>
    <t>PEGS</t>
  </si>
  <si>
    <t xml:space="preserve">PM Scholarships </t>
  </si>
  <si>
    <t>Business Improvements</t>
  </si>
  <si>
    <t>Community Sport</t>
  </si>
  <si>
    <t>Sport Development</t>
  </si>
  <si>
    <t>Events</t>
  </si>
  <si>
    <t>No Exception funding</t>
  </si>
  <si>
    <t>HP Infrastructure Investment</t>
  </si>
  <si>
    <t>Women and Girls</t>
  </si>
  <si>
    <t>2020/21</t>
  </si>
  <si>
    <t>$000</t>
  </si>
  <si>
    <t>Athletics NZ</t>
  </si>
  <si>
    <t>Badminton NZ</t>
  </si>
  <si>
    <t>Baseball NZ</t>
  </si>
  <si>
    <t>Basketball NZ</t>
  </si>
  <si>
    <t>Bowls NZ</t>
  </si>
  <si>
    <t>Boxing NZ Inc</t>
  </si>
  <si>
    <t>Canoe Racing NZ</t>
  </si>
  <si>
    <t>Canoe Slalom NZ</t>
  </si>
  <si>
    <t>Cycling NZ</t>
  </si>
  <si>
    <t>Diving NZ</t>
  </si>
  <si>
    <t>Duke of Edinburgh's Hillary Award</t>
  </si>
  <si>
    <t>Equestrian Sports NZ</t>
  </si>
  <si>
    <t>Flying NZ</t>
  </si>
  <si>
    <t>Gliding NZ</t>
  </si>
  <si>
    <t>Gymsports NZ</t>
  </si>
  <si>
    <t>Halberg Disability Sport Foundation</t>
  </si>
  <si>
    <t>Hockey NZ</t>
  </si>
  <si>
    <t>Ice Speed Skating NZ</t>
  </si>
  <si>
    <t>Ice sports NZ</t>
  </si>
  <si>
    <t>International Taekwon-Do Federation</t>
  </si>
  <si>
    <t>Judo NZ</t>
  </si>
  <si>
    <t>Karate NZ</t>
  </si>
  <si>
    <t>Kart Sport NZ</t>
  </si>
  <si>
    <t>Marching NZ</t>
  </si>
  <si>
    <t>Motorcycling NZ</t>
  </si>
  <si>
    <t>Motorsport Association Of NZ</t>
  </si>
  <si>
    <t>Netball NZ</t>
  </si>
  <si>
    <t>New Zealand Ice Figure Skating</t>
  </si>
  <si>
    <t>Nga Kaihoe O Aotearoa</t>
  </si>
  <si>
    <t>NZ Alpine Club</t>
  </si>
  <si>
    <t>NZ Archery Association</t>
  </si>
  <si>
    <t>NZ Australian Football League Inc</t>
  </si>
  <si>
    <t>NZ Confederation Of Billiards Sports Inc</t>
  </si>
  <si>
    <t>NZ Cricket</t>
  </si>
  <si>
    <t>NZ Croquet Council</t>
  </si>
  <si>
    <t>NZ Curling Association Inc</t>
  </si>
  <si>
    <t>NZ Darts Council Inc</t>
  </si>
  <si>
    <t>NZ Federation of Roller Skating</t>
  </si>
  <si>
    <t>NZ Football</t>
  </si>
  <si>
    <t>NZ Girl Guides Association</t>
  </si>
  <si>
    <t>NZ Golf Incorporated</t>
  </si>
  <si>
    <t>NZ Ice Hockey Association</t>
  </si>
  <si>
    <t>NZ Indoor Bowls</t>
  </si>
  <si>
    <t>NZ Mountain Safety Council Inc</t>
  </si>
  <si>
    <t>NZ Olympic Committee</t>
  </si>
  <si>
    <t>NZ Orienteering Federation</t>
  </si>
  <si>
    <t>NZ Outdoor Instructors Association</t>
  </si>
  <si>
    <t>NZ Petanque Association</t>
  </si>
  <si>
    <t>NZ Polocrosse Inc</t>
  </si>
  <si>
    <t>NZ Pony Clubs Association</t>
  </si>
  <si>
    <t>NZ Power Boat Association</t>
  </si>
  <si>
    <t>NZ Powerlifting Federation</t>
  </si>
  <si>
    <t>NZ Recreation Association</t>
  </si>
  <si>
    <t>NZ Rugby League</t>
  </si>
  <si>
    <t>NZ Rugby Union</t>
  </si>
  <si>
    <t>NZ Shooting Federation</t>
  </si>
  <si>
    <t>NZ Sports Hall Of Fame</t>
  </si>
  <si>
    <t>NZ Table Tennis</t>
  </si>
  <si>
    <t>NZ Tennis</t>
  </si>
  <si>
    <t>NZ Water Ski Association</t>
  </si>
  <si>
    <t>NZ Waterpolo</t>
  </si>
  <si>
    <t>Olympic Weightlifting NZ</t>
  </si>
  <si>
    <t>Paralympics NZ</t>
  </si>
  <si>
    <t>PENZ</t>
  </si>
  <si>
    <t>Rowing NZ</t>
  </si>
  <si>
    <t>Scout Association Of NZ</t>
  </si>
  <si>
    <t>Skate NZ</t>
  </si>
  <si>
    <t>Snow Sports NZ</t>
  </si>
  <si>
    <t>Softball NZ</t>
  </si>
  <si>
    <t>Special Olympics NZ</t>
  </si>
  <si>
    <t>Speedway NZ</t>
  </si>
  <si>
    <t>Squash NZ</t>
  </si>
  <si>
    <t>Surf Life Saving NZ</t>
  </si>
  <si>
    <t>Surfing NZ</t>
  </si>
  <si>
    <t>Swimming NZ</t>
  </si>
  <si>
    <t>Synchro Swim NZ</t>
  </si>
  <si>
    <t>Touch NZ</t>
  </si>
  <si>
    <t>Triathlon NZ</t>
  </si>
  <si>
    <t>Volleyball NZ</t>
  </si>
  <si>
    <t>Water Safety NZ</t>
  </si>
  <si>
    <t>Women in Sport Nga Wahine Hakinakina o Aotearoa</t>
  </si>
  <si>
    <t>Wrestling NZ</t>
  </si>
  <si>
    <t>Yachting NZ</t>
  </si>
  <si>
    <t>YMCA NZ</t>
  </si>
  <si>
    <t>Regional Sports Trusts</t>
  </si>
  <si>
    <t>Healthy Active Learning</t>
  </si>
  <si>
    <t>Tū Manawa</t>
  </si>
  <si>
    <t>Active Southland</t>
  </si>
  <si>
    <t>Aktive - Auckland Sport and Recreation</t>
  </si>
  <si>
    <t>Nuku Ora</t>
  </si>
  <si>
    <t>Sport Bay Of Plenty</t>
  </si>
  <si>
    <t>Sport Canterbury West Coast</t>
  </si>
  <si>
    <t>Sport Gisborne Tairawhiti</t>
  </si>
  <si>
    <t>Sport Hawkes Bay</t>
  </si>
  <si>
    <t>Sport Manawatu</t>
  </si>
  <si>
    <t>Sport Northland</t>
  </si>
  <si>
    <t>Sport Otago</t>
  </si>
  <si>
    <t>Sport Taranaki</t>
  </si>
  <si>
    <t>Sport Tasman</t>
  </si>
  <si>
    <t>Sport Waikato</t>
  </si>
  <si>
    <t>Sport Wanganui</t>
  </si>
  <si>
    <t>Iwi Based Organisations</t>
  </si>
  <si>
    <t>Mataatua Sports</t>
  </si>
  <si>
    <t>Te Hauora O Turanganui A Kiwa Ltd</t>
  </si>
  <si>
    <t>Te Papa Takaro O Te Arawa</t>
  </si>
  <si>
    <t>Te Runanga o Nga Wairiki Ngati Apa</t>
  </si>
  <si>
    <t>Te Wharekura O Rakaumanga</t>
  </si>
  <si>
    <t>Tuwharetoa Sports</t>
  </si>
  <si>
    <t>Local Authorities</t>
  </si>
  <si>
    <t>Ashburton District Council</t>
  </si>
  <si>
    <t>Buller District Council</t>
  </si>
  <si>
    <t>Carterton District Council</t>
  </si>
  <si>
    <t>Central Hawkes Bay District Council</t>
  </si>
  <si>
    <t>Central Otago District Council</t>
  </si>
  <si>
    <t>Chatham Islands Council</t>
  </si>
  <si>
    <t>Clutha District Council</t>
  </si>
  <si>
    <t>Far North District Council</t>
  </si>
  <si>
    <t>Gisborne District Council</t>
  </si>
  <si>
    <t>Gore District Council</t>
  </si>
  <si>
    <t>Grey District Council</t>
  </si>
  <si>
    <t>Hurunui District Council</t>
  </si>
  <si>
    <t>Hutt City Council</t>
  </si>
  <si>
    <t>Kaikoura District Council</t>
  </si>
  <si>
    <t>Kaipara District Council</t>
  </si>
  <si>
    <t xml:space="preserve">Mackenzie District Council </t>
  </si>
  <si>
    <t>Marlborough District Council</t>
  </si>
  <si>
    <t>Opotiki District Council</t>
  </si>
  <si>
    <t>Otorohanga District Council</t>
  </si>
  <si>
    <t>Queenstown Lakes District Council</t>
  </si>
  <si>
    <t>Rangitikei District Council</t>
  </si>
  <si>
    <t>Ruapehu District Council</t>
  </si>
  <si>
    <t>Selwyn District Council</t>
  </si>
  <si>
    <t>South Taranaki District Council</t>
  </si>
  <si>
    <t>South Wairarapa District Council</t>
  </si>
  <si>
    <t>Southland District Council</t>
  </si>
  <si>
    <t>Stratford District Council</t>
  </si>
  <si>
    <t>Tararua District Council</t>
  </si>
  <si>
    <t>Tasman District Council</t>
  </si>
  <si>
    <t>Taupo District Council</t>
  </si>
  <si>
    <t>Waimate District Council</t>
  </si>
  <si>
    <t>Wairoa District Council</t>
  </si>
  <si>
    <t>Waitaki District Council</t>
  </si>
  <si>
    <t>Waitomo District Council</t>
  </si>
  <si>
    <t>Westland District Council</t>
  </si>
  <si>
    <t>Whakatane District Council</t>
  </si>
  <si>
    <t>Other organisations</t>
  </si>
  <si>
    <t>Other - Facilities partner</t>
  </si>
  <si>
    <t>Schools</t>
  </si>
  <si>
    <t>Auckland Uniservices Limited</t>
  </si>
  <si>
    <t>Other Organisations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</si>
</sst>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3" formatCode="_-* #,##0.00_-;\-* #,##0.00_-;_-* &quot;-&quot;??_-;_-@_-"/>
    <numFmt numFmtId="164" formatCode="_(* #,##0,_);_(* \(#,##0,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thin">
        <color indexed="8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textRotation="90" wrapText="1"/>
    </xf>
    <xf numFmtId="4" fontId="2" fillId="0" borderId="2" xfId="1" applyNumberFormat="1" applyFont="1" applyFill="1" applyBorder="1" applyAlignment="1">
      <alignment horizontal="center" vertical="center" textRotation="90" wrapText="1"/>
    </xf>
    <xf numFmtId="6" fontId="2" fillId="0" borderId="1" xfId="0" quotePrefix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164" fontId="1" fillId="0" borderId="4" xfId="1" applyNumberFormat="1" applyFont="1" applyFill="1" applyBorder="1"/>
    <xf numFmtId="0" fontId="0" fillId="0" borderId="5" xfId="0" applyBorder="1"/>
    <xf numFmtId="164" fontId="0" fillId="0" borderId="0" xfId="0" applyNumberFormat="1"/>
    <xf numFmtId="164" fontId="0" fillId="0" borderId="4" xfId="0" applyNumberFormat="1" applyBorder="1"/>
    <xf numFmtId="164" fontId="0" fillId="0" borderId="1" xfId="0" applyNumberFormat="1" applyBorder="1"/>
    <xf numFmtId="0" fontId="0" fillId="0" borderId="1" xfId="0" applyBorder="1"/>
    <xf numFmtId="164" fontId="0" fillId="0" borderId="2" xfId="0" applyNumberFormat="1" applyBorder="1"/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4" fontId="2" fillId="0" borderId="0" xfId="1" applyNumberFormat="1" applyFont="1" applyFill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 textRotation="90" wrapText="1"/>
    </xf>
    <xf numFmtId="4" fontId="2" fillId="0" borderId="7" xfId="1" applyNumberFormat="1" applyFont="1" applyBorder="1" applyAlignment="1">
      <alignment horizontal="center" vertical="center" wrapText="1"/>
    </xf>
    <xf numFmtId="164" fontId="1" fillId="0" borderId="4" xfId="1" applyNumberFormat="1" applyFont="1" applyBorder="1"/>
    <xf numFmtId="164" fontId="0" fillId="0" borderId="8" xfId="0" applyNumberFormat="1" applyBorder="1"/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4" fontId="2" fillId="0" borderId="1" xfId="1" quotePrefix="1" applyNumberFormat="1" applyFont="1" applyBorder="1" applyAlignment="1">
      <alignment horizontal="center" vertical="center" wrapText="1"/>
    </xf>
    <xf numFmtId="0" fontId="0" fillId="0" borderId="9" xfId="0" applyBorder="1"/>
    <xf numFmtId="164" fontId="0" fillId="0" borderId="10" xfId="0" applyNumberFormat="1" applyBorder="1"/>
    <xf numFmtId="164" fontId="2" fillId="0" borderId="4" xfId="0" quotePrefix="1" applyNumberFormat="1" applyFont="1" applyBorder="1" applyAlignment="1">
      <alignment horizontal="right" vertical="center" wrapText="1"/>
    </xf>
    <xf numFmtId="4" fontId="2" fillId="0" borderId="0" xfId="1" applyNumberFormat="1" applyFont="1" applyBorder="1" applyAlignment="1">
      <alignment horizontal="center" vertical="center" wrapText="1"/>
    </xf>
    <xf numFmtId="0" fontId="0" fillId="0" borderId="4" xfId="0" applyBorder="1"/>
    <xf numFmtId="164" fontId="2" fillId="0" borderId="1" xfId="0" applyNumberFormat="1" applyFont="1" applyBorder="1"/>
    <xf numFmtId="0" fontId="2" fillId="0" borderId="1" xfId="0" applyFont="1" applyBorder="1"/>
    <xf numFmtId="164" fontId="2" fillId="0" borderId="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4841-FB38-4371-8E86-B27184AD4D48}">
  <dimension ref="A1:N88"/>
  <sheetViews>
    <sheetView workbookViewId="0">
      <selection activeCell="M16" sqref="M16"/>
    </sheetView>
  </sheetViews>
  <sheetFormatPr defaultRowHeight="15" x14ac:dyDescent="0.25"/>
  <cols>
    <col min="2" max="2" width="48" bestFit="1" customWidth="1"/>
  </cols>
  <sheetData>
    <row r="1" spans="1:14" ht="15.75" thickBot="1" x14ac:dyDescent="0.3">
      <c r="A1" s="1" t="s">
        <v>0</v>
      </c>
    </row>
    <row r="2" spans="1:14" ht="105" thickBot="1" x14ac:dyDescent="0.3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2" t="s">
        <v>14</v>
      </c>
    </row>
    <row r="3" spans="1:14" ht="15.75" thickBot="1" x14ac:dyDescent="0.3">
      <c r="A3" s="6" t="s">
        <v>15</v>
      </c>
      <c r="B3" s="7"/>
      <c r="C3" s="8" t="s">
        <v>15</v>
      </c>
      <c r="D3" s="8" t="s">
        <v>15</v>
      </c>
      <c r="E3" s="8" t="s">
        <v>15</v>
      </c>
      <c r="F3" s="8" t="s">
        <v>15</v>
      </c>
      <c r="G3" s="8" t="s">
        <v>15</v>
      </c>
      <c r="H3" s="8" t="s">
        <v>15</v>
      </c>
      <c r="I3" s="8" t="s">
        <v>15</v>
      </c>
      <c r="J3" s="8" t="s">
        <v>15</v>
      </c>
      <c r="K3" s="8" t="s">
        <v>15</v>
      </c>
      <c r="L3" s="8" t="s">
        <v>15</v>
      </c>
      <c r="M3" s="8" t="s">
        <v>15</v>
      </c>
      <c r="N3" s="9" t="s">
        <v>15</v>
      </c>
    </row>
    <row r="4" spans="1:14" x14ac:dyDescent="0.25">
      <c r="A4" s="10">
        <v>5492956</v>
      </c>
      <c r="B4" s="11" t="s">
        <v>16</v>
      </c>
      <c r="C4" s="12">
        <v>919536.71</v>
      </c>
      <c r="D4" s="12">
        <v>3287789</v>
      </c>
      <c r="E4" s="12">
        <v>249062.65000000002</v>
      </c>
      <c r="F4" s="12">
        <v>214924.05</v>
      </c>
      <c r="G4" s="12">
        <v>20000</v>
      </c>
      <c r="H4" s="12">
        <v>250000</v>
      </c>
      <c r="I4" s="12">
        <v>0</v>
      </c>
      <c r="J4" s="12">
        <v>0</v>
      </c>
      <c r="K4" s="12">
        <v>12500</v>
      </c>
      <c r="L4" s="12">
        <v>0</v>
      </c>
      <c r="M4" s="12">
        <v>0</v>
      </c>
      <c r="N4" s="13">
        <f t="shared" ref="N4:N67" si="0">SUM(C4:M4)</f>
        <v>4953812.41</v>
      </c>
    </row>
    <row r="5" spans="1:14" x14ac:dyDescent="0.25">
      <c r="A5" s="10">
        <v>324100</v>
      </c>
      <c r="B5" s="11" t="s">
        <v>17</v>
      </c>
      <c r="C5" s="12">
        <v>0</v>
      </c>
      <c r="D5" s="12">
        <v>0</v>
      </c>
      <c r="E5" s="12">
        <v>0</v>
      </c>
      <c r="F5" s="12">
        <v>5686.2</v>
      </c>
      <c r="G5" s="12">
        <v>3000</v>
      </c>
      <c r="H5" s="12">
        <v>290000</v>
      </c>
      <c r="I5" s="12">
        <v>0</v>
      </c>
      <c r="J5" s="12">
        <v>0</v>
      </c>
      <c r="K5" s="12">
        <v>5000</v>
      </c>
      <c r="L5" s="12">
        <v>0</v>
      </c>
      <c r="M5" s="12">
        <v>0</v>
      </c>
      <c r="N5" s="13">
        <f t="shared" si="0"/>
        <v>303686.2</v>
      </c>
    </row>
    <row r="6" spans="1:14" x14ac:dyDescent="0.25">
      <c r="A6" s="10">
        <v>20000</v>
      </c>
      <c r="B6" s="11" t="s">
        <v>18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20000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3">
        <f t="shared" si="0"/>
        <v>20000</v>
      </c>
    </row>
    <row r="7" spans="1:14" x14ac:dyDescent="0.25">
      <c r="A7" s="10">
        <v>1050945</v>
      </c>
      <c r="B7" s="11" t="s">
        <v>19</v>
      </c>
      <c r="C7" s="12">
        <v>0</v>
      </c>
      <c r="D7" s="12">
        <v>289050.61611111113</v>
      </c>
      <c r="E7" s="12">
        <v>0</v>
      </c>
      <c r="F7" s="12">
        <v>6604.4699999999993</v>
      </c>
      <c r="G7" s="12">
        <v>44200</v>
      </c>
      <c r="H7" s="12">
        <v>590000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3">
        <f t="shared" si="0"/>
        <v>929855.0861111111</v>
      </c>
    </row>
    <row r="8" spans="1:14" x14ac:dyDescent="0.25">
      <c r="A8" s="10">
        <v>459000</v>
      </c>
      <c r="B8" s="11" t="s">
        <v>20</v>
      </c>
      <c r="C8" s="12">
        <v>0</v>
      </c>
      <c r="D8" s="12">
        <v>200000</v>
      </c>
      <c r="E8" s="12">
        <v>0</v>
      </c>
      <c r="F8" s="12">
        <v>7892</v>
      </c>
      <c r="G8" s="12">
        <v>0</v>
      </c>
      <c r="H8" s="12">
        <v>249000</v>
      </c>
      <c r="I8" s="12">
        <v>10000</v>
      </c>
      <c r="J8" s="12">
        <v>0</v>
      </c>
      <c r="K8" s="12">
        <v>0</v>
      </c>
      <c r="L8" s="12">
        <v>0</v>
      </c>
      <c r="M8" s="12">
        <v>0</v>
      </c>
      <c r="N8" s="13">
        <f t="shared" si="0"/>
        <v>466892</v>
      </c>
    </row>
    <row r="9" spans="1:14" x14ac:dyDescent="0.25">
      <c r="A9" s="10">
        <v>95833</v>
      </c>
      <c r="B9" s="11" t="s">
        <v>21</v>
      </c>
      <c r="C9" s="12">
        <v>0</v>
      </c>
      <c r="D9" s="12">
        <v>40000</v>
      </c>
      <c r="E9" s="12">
        <v>30000</v>
      </c>
      <c r="F9" s="12">
        <v>0</v>
      </c>
      <c r="G9" s="12">
        <v>0</v>
      </c>
      <c r="H9" s="12">
        <v>20000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3">
        <f t="shared" si="0"/>
        <v>90000</v>
      </c>
    </row>
    <row r="10" spans="1:14" x14ac:dyDescent="0.25">
      <c r="A10" s="10">
        <v>3456554</v>
      </c>
      <c r="B10" s="11" t="s">
        <v>22</v>
      </c>
      <c r="C10" s="12">
        <v>579384.05999999994</v>
      </c>
      <c r="D10" s="12">
        <v>1923542.2</v>
      </c>
      <c r="E10" s="12">
        <v>280835.68</v>
      </c>
      <c r="F10" s="12">
        <v>207051.6</v>
      </c>
      <c r="G10" s="12">
        <v>50750</v>
      </c>
      <c r="H10" s="12">
        <v>0</v>
      </c>
      <c r="I10" s="12">
        <v>10000</v>
      </c>
      <c r="J10" s="12">
        <v>0</v>
      </c>
      <c r="K10" s="12">
        <v>0</v>
      </c>
      <c r="L10" s="12">
        <v>0</v>
      </c>
      <c r="M10" s="12">
        <v>0</v>
      </c>
      <c r="N10" s="13">
        <f t="shared" si="0"/>
        <v>3051563.54</v>
      </c>
    </row>
    <row r="11" spans="1:14" x14ac:dyDescent="0.25">
      <c r="A11" s="10">
        <v>510633.17</v>
      </c>
      <c r="B11" s="11" t="s">
        <v>23</v>
      </c>
      <c r="C11" s="12">
        <v>106225.29999999999</v>
      </c>
      <c r="D11" s="12">
        <v>456409.09</v>
      </c>
      <c r="E11" s="12">
        <v>55000.009999999995</v>
      </c>
      <c r="F11" s="12">
        <v>26376.37</v>
      </c>
      <c r="G11" s="12">
        <v>28200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3">
        <f t="shared" si="0"/>
        <v>672210.77</v>
      </c>
    </row>
    <row r="12" spans="1:14" x14ac:dyDescent="0.25">
      <c r="A12" s="10">
        <v>7042322.7199999997</v>
      </c>
      <c r="B12" s="11" t="s">
        <v>24</v>
      </c>
      <c r="C12" s="12">
        <v>963148.6</v>
      </c>
      <c r="D12" s="12">
        <v>4556464.8761111107</v>
      </c>
      <c r="E12" s="12">
        <v>791666.30999999994</v>
      </c>
      <c r="F12" s="12">
        <v>259704.59000000003</v>
      </c>
      <c r="G12" s="12">
        <v>99926.26</v>
      </c>
      <c r="H12" s="12">
        <v>200000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3">
        <f t="shared" si="0"/>
        <v>6870910.6361111095</v>
      </c>
    </row>
    <row r="13" spans="1:14" x14ac:dyDescent="0.25">
      <c r="A13" s="10">
        <v>10000</v>
      </c>
      <c r="B13" s="11" t="s">
        <v>25</v>
      </c>
      <c r="C13" s="12">
        <v>0</v>
      </c>
      <c r="D13" s="12">
        <v>0</v>
      </c>
      <c r="E13" s="12">
        <v>0</v>
      </c>
      <c r="F13" s="12">
        <v>6700</v>
      </c>
      <c r="G13" s="12">
        <v>0</v>
      </c>
      <c r="H13" s="12">
        <v>10000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3">
        <f t="shared" si="0"/>
        <v>16700</v>
      </c>
    </row>
    <row r="14" spans="1:14" x14ac:dyDescent="0.25">
      <c r="A14" s="10">
        <v>27500</v>
      </c>
      <c r="B14" s="11" t="s">
        <v>26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27500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3">
        <f t="shared" si="0"/>
        <v>27500</v>
      </c>
    </row>
    <row r="15" spans="1:14" x14ac:dyDescent="0.25">
      <c r="A15" s="10">
        <v>2269202</v>
      </c>
      <c r="B15" s="11" t="s">
        <v>27</v>
      </c>
      <c r="C15" s="12">
        <v>82399.97</v>
      </c>
      <c r="D15" s="12">
        <v>1836666.6666666667</v>
      </c>
      <c r="E15" s="12">
        <v>175000.00999999998</v>
      </c>
      <c r="F15" s="12">
        <v>85569.739999999991</v>
      </c>
      <c r="G15" s="12">
        <v>62380</v>
      </c>
      <c r="H15" s="12">
        <v>75000</v>
      </c>
      <c r="I15" s="12">
        <v>0</v>
      </c>
      <c r="J15" s="12">
        <v>0</v>
      </c>
      <c r="K15" s="12">
        <v>6000</v>
      </c>
      <c r="L15" s="12">
        <v>0</v>
      </c>
      <c r="M15" s="12">
        <v>0</v>
      </c>
      <c r="N15" s="13">
        <f t="shared" si="0"/>
        <v>2323016.3866666667</v>
      </c>
    </row>
    <row r="16" spans="1:14" x14ac:dyDescent="0.25">
      <c r="A16" s="10">
        <v>20000</v>
      </c>
      <c r="B16" s="11" t="s">
        <v>28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20000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3">
        <f t="shared" si="0"/>
        <v>20000</v>
      </c>
    </row>
    <row r="17" spans="1:14" x14ac:dyDescent="0.25">
      <c r="A17" s="10">
        <v>15000</v>
      </c>
      <c r="B17" s="11" t="s">
        <v>29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15000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3">
        <f t="shared" si="0"/>
        <v>15000</v>
      </c>
    </row>
    <row r="18" spans="1:14" x14ac:dyDescent="0.25">
      <c r="A18" s="10">
        <v>478394</v>
      </c>
      <c r="B18" s="11" t="s">
        <v>30</v>
      </c>
      <c r="C18" s="12">
        <v>0</v>
      </c>
      <c r="D18" s="12">
        <v>115000</v>
      </c>
      <c r="E18" s="12">
        <v>30000</v>
      </c>
      <c r="F18" s="12">
        <v>18705.57</v>
      </c>
      <c r="G18" s="12">
        <v>65410.429999999993</v>
      </c>
      <c r="H18" s="12">
        <v>250000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3">
        <f t="shared" si="0"/>
        <v>479116</v>
      </c>
    </row>
    <row r="19" spans="1:14" x14ac:dyDescent="0.25">
      <c r="A19" s="10">
        <v>1003500</v>
      </c>
      <c r="B19" s="11" t="s">
        <v>31</v>
      </c>
      <c r="C19" s="12">
        <v>0</v>
      </c>
      <c r="D19" s="12">
        <v>0</v>
      </c>
      <c r="E19" s="12">
        <v>0</v>
      </c>
      <c r="F19" s="12">
        <v>0</v>
      </c>
      <c r="G19" s="12">
        <v>3500</v>
      </c>
      <c r="H19" s="12">
        <v>600000</v>
      </c>
      <c r="I19" s="12">
        <v>0</v>
      </c>
      <c r="J19" s="12">
        <v>0</v>
      </c>
      <c r="K19" s="12">
        <v>318000</v>
      </c>
      <c r="L19" s="12">
        <v>0</v>
      </c>
      <c r="M19" s="12">
        <v>0</v>
      </c>
      <c r="N19" s="13">
        <f t="shared" si="0"/>
        <v>921500</v>
      </c>
    </row>
    <row r="20" spans="1:14" x14ac:dyDescent="0.25">
      <c r="A20" s="10">
        <v>4899459</v>
      </c>
      <c r="B20" s="11" t="s">
        <v>32</v>
      </c>
      <c r="C20" s="12">
        <v>686587.85000000009</v>
      </c>
      <c r="D20" s="12">
        <v>2214271.1777777779</v>
      </c>
      <c r="E20" s="12">
        <v>630000</v>
      </c>
      <c r="F20" s="12">
        <v>164584.17000000001</v>
      </c>
      <c r="G20" s="12">
        <v>61500</v>
      </c>
      <c r="H20" s="12">
        <v>540000</v>
      </c>
      <c r="I20" s="12">
        <v>0</v>
      </c>
      <c r="J20" s="12">
        <v>0</v>
      </c>
      <c r="K20" s="12">
        <v>0</v>
      </c>
      <c r="L20" s="12">
        <v>75000</v>
      </c>
      <c r="M20" s="12">
        <v>0</v>
      </c>
      <c r="N20" s="13">
        <f t="shared" si="0"/>
        <v>4371943.1977777779</v>
      </c>
    </row>
    <row r="21" spans="1:14" x14ac:dyDescent="0.25">
      <c r="A21" s="10">
        <v>6000</v>
      </c>
      <c r="B21" s="11" t="s">
        <v>33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6000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3">
        <f t="shared" si="0"/>
        <v>6000</v>
      </c>
    </row>
    <row r="22" spans="1:14" x14ac:dyDescent="0.25">
      <c r="A22" s="10">
        <v>75625</v>
      </c>
      <c r="B22" s="11" t="s">
        <v>34</v>
      </c>
      <c r="C22" s="12">
        <v>0</v>
      </c>
      <c r="D22" s="12">
        <v>20000</v>
      </c>
      <c r="E22" s="12">
        <v>11875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3">
        <f t="shared" si="0"/>
        <v>31875</v>
      </c>
    </row>
    <row r="23" spans="1:14" x14ac:dyDescent="0.25">
      <c r="A23" s="10">
        <v>26834</v>
      </c>
      <c r="B23" s="11" t="s">
        <v>35</v>
      </c>
      <c r="C23" s="12">
        <v>0</v>
      </c>
      <c r="D23" s="12">
        <v>0</v>
      </c>
      <c r="E23" s="12">
        <v>0</v>
      </c>
      <c r="F23" s="12">
        <v>6249</v>
      </c>
      <c r="G23" s="12">
        <v>0</v>
      </c>
      <c r="H23" s="12">
        <v>20000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3">
        <f t="shared" si="0"/>
        <v>26249</v>
      </c>
    </row>
    <row r="24" spans="1:14" x14ac:dyDescent="0.25">
      <c r="A24" s="10">
        <v>20000</v>
      </c>
      <c r="B24" s="11" t="s">
        <v>36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20000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3">
        <f t="shared" si="0"/>
        <v>20000</v>
      </c>
    </row>
    <row r="25" spans="1:14" x14ac:dyDescent="0.25">
      <c r="A25" s="10">
        <v>72581</v>
      </c>
      <c r="B25" s="11" t="s">
        <v>37</v>
      </c>
      <c r="C25" s="12">
        <v>0</v>
      </c>
      <c r="D25" s="12">
        <v>10000</v>
      </c>
      <c r="E25" s="12">
        <v>0</v>
      </c>
      <c r="F25" s="12">
        <v>69</v>
      </c>
      <c r="G25" s="12">
        <v>0</v>
      </c>
      <c r="H25" s="12">
        <v>45000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3">
        <f t="shared" si="0"/>
        <v>55069</v>
      </c>
    </row>
    <row r="26" spans="1:14" x14ac:dyDescent="0.25">
      <c r="A26" s="10">
        <v>15000</v>
      </c>
      <c r="B26" s="11" t="s">
        <v>38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15000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3">
        <f t="shared" si="0"/>
        <v>15000</v>
      </c>
    </row>
    <row r="27" spans="1:14" x14ac:dyDescent="0.25">
      <c r="A27" s="10">
        <v>15000</v>
      </c>
      <c r="B27" s="11" t="s">
        <v>39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15000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3">
        <f t="shared" si="0"/>
        <v>15000</v>
      </c>
    </row>
    <row r="28" spans="1:14" x14ac:dyDescent="0.25">
      <c r="A28" s="10">
        <v>50000</v>
      </c>
      <c r="B28" s="11" t="s">
        <v>40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50000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3">
        <f t="shared" si="0"/>
        <v>50000</v>
      </c>
    </row>
    <row r="29" spans="1:14" x14ac:dyDescent="0.25">
      <c r="A29" s="10">
        <v>75000</v>
      </c>
      <c r="B29" s="11" t="s">
        <v>41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75000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3">
        <f t="shared" si="0"/>
        <v>75000</v>
      </c>
    </row>
    <row r="30" spans="1:14" x14ac:dyDescent="0.25">
      <c r="A30" s="10">
        <v>5705160.0999999996</v>
      </c>
      <c r="B30" s="11" t="s">
        <v>42</v>
      </c>
      <c r="C30" s="12">
        <v>445002.83999999997</v>
      </c>
      <c r="D30" s="12">
        <v>2020664.8861111111</v>
      </c>
      <c r="E30" s="12">
        <v>0</v>
      </c>
      <c r="F30" s="12">
        <v>305603.19</v>
      </c>
      <c r="G30" s="12">
        <v>0</v>
      </c>
      <c r="H30" s="12">
        <v>750000</v>
      </c>
      <c r="I30" s="12">
        <v>7000</v>
      </c>
      <c r="J30" s="12">
        <v>0</v>
      </c>
      <c r="K30" s="12">
        <v>0</v>
      </c>
      <c r="L30" s="12">
        <v>0</v>
      </c>
      <c r="M30" s="12">
        <v>100000</v>
      </c>
      <c r="N30" s="13">
        <f t="shared" si="0"/>
        <v>3628270.9161111112</v>
      </c>
    </row>
    <row r="31" spans="1:14" x14ac:dyDescent="0.25">
      <c r="A31" s="10">
        <v>6000</v>
      </c>
      <c r="B31" s="11" t="s">
        <v>43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6000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3">
        <f t="shared" si="0"/>
        <v>6000</v>
      </c>
    </row>
    <row r="32" spans="1:14" x14ac:dyDescent="0.25">
      <c r="A32" s="10">
        <v>188540</v>
      </c>
      <c r="B32" s="11" t="s">
        <v>44</v>
      </c>
      <c r="C32" s="12">
        <v>0</v>
      </c>
      <c r="D32" s="12">
        <v>0</v>
      </c>
      <c r="E32" s="12">
        <v>0</v>
      </c>
      <c r="F32" s="12">
        <v>0</v>
      </c>
      <c r="G32" s="12">
        <v>4780</v>
      </c>
      <c r="H32" s="12">
        <v>165000</v>
      </c>
      <c r="I32" s="12">
        <v>0</v>
      </c>
      <c r="J32" s="12">
        <v>0</v>
      </c>
      <c r="K32" s="12">
        <v>10000</v>
      </c>
      <c r="L32" s="12">
        <v>0</v>
      </c>
      <c r="M32" s="12">
        <v>0</v>
      </c>
      <c r="N32" s="13">
        <f t="shared" si="0"/>
        <v>179780</v>
      </c>
    </row>
    <row r="33" spans="1:14" x14ac:dyDescent="0.25">
      <c r="A33" s="10">
        <v>27500</v>
      </c>
      <c r="B33" s="11" t="s">
        <v>45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27500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3">
        <f t="shared" si="0"/>
        <v>27500</v>
      </c>
    </row>
    <row r="34" spans="1:14" x14ac:dyDescent="0.25">
      <c r="A34" s="10">
        <v>15000</v>
      </c>
      <c r="B34" s="11" t="s">
        <v>46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15000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3">
        <f t="shared" si="0"/>
        <v>15000</v>
      </c>
    </row>
    <row r="35" spans="1:14" x14ac:dyDescent="0.25">
      <c r="A35" s="10">
        <v>20000</v>
      </c>
      <c r="B35" s="11" t="s">
        <v>47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20000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3">
        <f t="shared" si="0"/>
        <v>20000</v>
      </c>
    </row>
    <row r="36" spans="1:14" x14ac:dyDescent="0.25">
      <c r="A36" s="10">
        <v>10000</v>
      </c>
      <c r="B36" s="11" t="s">
        <v>48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10000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3">
        <f t="shared" si="0"/>
        <v>10000</v>
      </c>
    </row>
    <row r="37" spans="1:14" x14ac:dyDescent="0.25">
      <c r="A37" s="10">
        <v>1197343</v>
      </c>
      <c r="B37" s="11" t="s">
        <v>49</v>
      </c>
      <c r="C37" s="12">
        <v>0</v>
      </c>
      <c r="D37" s="12">
        <v>604351.27277777775</v>
      </c>
      <c r="E37" s="12">
        <v>0</v>
      </c>
      <c r="F37" s="12">
        <v>72907.679999999993</v>
      </c>
      <c r="G37" s="12">
        <v>80000</v>
      </c>
      <c r="H37" s="12">
        <v>400000</v>
      </c>
      <c r="I37" s="12">
        <v>0</v>
      </c>
      <c r="J37" s="12">
        <v>0</v>
      </c>
      <c r="K37" s="12">
        <v>0</v>
      </c>
      <c r="L37" s="12">
        <v>0</v>
      </c>
      <c r="M37" s="12">
        <v>100000</v>
      </c>
      <c r="N37" s="13">
        <f t="shared" si="0"/>
        <v>1257258.9527777778</v>
      </c>
    </row>
    <row r="38" spans="1:14" x14ac:dyDescent="0.25">
      <c r="A38" s="10">
        <v>18000</v>
      </c>
      <c r="B38" s="11" t="s">
        <v>50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20000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3">
        <f t="shared" si="0"/>
        <v>20000</v>
      </c>
    </row>
    <row r="39" spans="1:14" x14ac:dyDescent="0.25">
      <c r="A39" s="10">
        <v>9600</v>
      </c>
      <c r="B39" s="11" t="s">
        <v>51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9600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3">
        <f t="shared" si="0"/>
        <v>9600</v>
      </c>
    </row>
    <row r="40" spans="1:14" x14ac:dyDescent="0.25">
      <c r="A40" s="10">
        <v>10000</v>
      </c>
      <c r="B40" s="11" t="s">
        <v>52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10000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3">
        <f t="shared" si="0"/>
        <v>10000</v>
      </c>
    </row>
    <row r="41" spans="1:14" x14ac:dyDescent="0.25">
      <c r="A41" s="10">
        <v>20000</v>
      </c>
      <c r="B41" s="11" t="s">
        <v>53</v>
      </c>
      <c r="C41" s="12">
        <v>0</v>
      </c>
      <c r="D41" s="12">
        <v>0</v>
      </c>
      <c r="E41" s="12">
        <v>0</v>
      </c>
      <c r="F41" s="12">
        <v>9489.75</v>
      </c>
      <c r="G41" s="12">
        <v>0</v>
      </c>
      <c r="H41" s="12">
        <v>20000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3">
        <f t="shared" si="0"/>
        <v>29489.75</v>
      </c>
    </row>
    <row r="42" spans="1:14" x14ac:dyDescent="0.25">
      <c r="A42" s="10">
        <v>2553991</v>
      </c>
      <c r="B42" s="11" t="s">
        <v>54</v>
      </c>
      <c r="C42" s="12">
        <v>0</v>
      </c>
      <c r="D42" s="12">
        <v>628764.55277777778</v>
      </c>
      <c r="E42" s="12">
        <v>0</v>
      </c>
      <c r="F42" s="12">
        <v>111422.38</v>
      </c>
      <c r="G42" s="12">
        <v>50400</v>
      </c>
      <c r="H42" s="12">
        <v>830000</v>
      </c>
      <c r="I42" s="12">
        <v>5000</v>
      </c>
      <c r="J42" s="12">
        <v>0</v>
      </c>
      <c r="K42" s="12">
        <v>0</v>
      </c>
      <c r="L42" s="12">
        <v>0</v>
      </c>
      <c r="M42" s="12">
        <v>0</v>
      </c>
      <c r="N42" s="13">
        <f t="shared" si="0"/>
        <v>1625586.9327777778</v>
      </c>
    </row>
    <row r="43" spans="1:14" x14ac:dyDescent="0.25">
      <c r="A43" s="10">
        <v>103500</v>
      </c>
      <c r="B43" s="11" t="s">
        <v>55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52500</v>
      </c>
      <c r="I43" s="12">
        <v>0</v>
      </c>
      <c r="J43" s="12">
        <v>0</v>
      </c>
      <c r="K43" s="12">
        <v>0</v>
      </c>
      <c r="L43" s="12">
        <v>0</v>
      </c>
      <c r="M43" s="12">
        <v>68000</v>
      </c>
      <c r="N43" s="13">
        <f t="shared" si="0"/>
        <v>120500</v>
      </c>
    </row>
    <row r="44" spans="1:14" x14ac:dyDescent="0.25">
      <c r="A44" s="10">
        <v>625000</v>
      </c>
      <c r="B44" s="11" t="s">
        <v>56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550000</v>
      </c>
      <c r="I44" s="12">
        <v>0</v>
      </c>
      <c r="J44" s="12">
        <v>0</v>
      </c>
      <c r="K44" s="12">
        <v>12500</v>
      </c>
      <c r="L44" s="12">
        <v>0</v>
      </c>
      <c r="M44" s="12">
        <v>0</v>
      </c>
      <c r="N44" s="13">
        <f t="shared" si="0"/>
        <v>562500</v>
      </c>
    </row>
    <row r="45" spans="1:14" x14ac:dyDescent="0.25">
      <c r="A45" s="10">
        <v>10000</v>
      </c>
      <c r="B45" s="11" t="s">
        <v>57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10000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3">
        <f t="shared" si="0"/>
        <v>10000</v>
      </c>
    </row>
    <row r="46" spans="1:14" x14ac:dyDescent="0.25">
      <c r="A46" s="10">
        <v>74000</v>
      </c>
      <c r="B46" s="11" t="s">
        <v>58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64000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3">
        <f t="shared" si="0"/>
        <v>64000</v>
      </c>
    </row>
    <row r="47" spans="1:14" x14ac:dyDescent="0.25">
      <c r="A47" s="10">
        <v>85000</v>
      </c>
      <c r="B47" s="11" t="s">
        <v>59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85000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3">
        <f t="shared" si="0"/>
        <v>85000</v>
      </c>
    </row>
    <row r="48" spans="1:14" x14ac:dyDescent="0.25">
      <c r="A48" s="10">
        <v>1227000</v>
      </c>
      <c r="B48" s="11" t="s">
        <v>60</v>
      </c>
      <c r="C48" s="12">
        <v>0</v>
      </c>
      <c r="D48" s="12">
        <v>1137500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3">
        <f t="shared" si="0"/>
        <v>1137500</v>
      </c>
    </row>
    <row r="49" spans="1:14" x14ac:dyDescent="0.25">
      <c r="A49" s="10">
        <v>20000</v>
      </c>
      <c r="B49" s="11" t="s">
        <v>61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20000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3">
        <f t="shared" si="0"/>
        <v>20000</v>
      </c>
    </row>
    <row r="50" spans="1:14" x14ac:dyDescent="0.25">
      <c r="A50" s="10">
        <v>100000</v>
      </c>
      <c r="B50" s="11" t="s">
        <v>62</v>
      </c>
      <c r="C50" s="12">
        <v>0</v>
      </c>
      <c r="D50" s="12">
        <v>0</v>
      </c>
      <c r="E50" s="12">
        <v>0</v>
      </c>
      <c r="F50" s="12">
        <v>0</v>
      </c>
      <c r="G50" s="12">
        <v>9000</v>
      </c>
      <c r="H50" s="12">
        <v>100000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3">
        <f t="shared" si="0"/>
        <v>109000</v>
      </c>
    </row>
    <row r="51" spans="1:14" x14ac:dyDescent="0.25">
      <c r="A51" s="10">
        <v>6000</v>
      </c>
      <c r="B51" s="11" t="s">
        <v>63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6000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3">
        <f t="shared" si="0"/>
        <v>6000</v>
      </c>
    </row>
    <row r="52" spans="1:14" x14ac:dyDescent="0.25">
      <c r="A52" s="10">
        <v>10000</v>
      </c>
      <c r="B52" s="11" t="s">
        <v>64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10000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3">
        <f t="shared" si="0"/>
        <v>10000</v>
      </c>
    </row>
    <row r="53" spans="1:14" x14ac:dyDescent="0.25">
      <c r="A53" s="10">
        <v>45000</v>
      </c>
      <c r="B53" s="11" t="s">
        <v>65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45000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3">
        <f t="shared" si="0"/>
        <v>45000</v>
      </c>
    </row>
    <row r="54" spans="1:14" x14ac:dyDescent="0.25">
      <c r="A54" s="10">
        <v>15000</v>
      </c>
      <c r="B54" s="11" t="s">
        <v>66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15000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3">
        <f t="shared" si="0"/>
        <v>15000</v>
      </c>
    </row>
    <row r="55" spans="1:14" x14ac:dyDescent="0.25">
      <c r="A55" s="10">
        <v>9000</v>
      </c>
      <c r="B55" s="11" t="s">
        <v>67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9000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3">
        <f t="shared" si="0"/>
        <v>9000</v>
      </c>
    </row>
    <row r="56" spans="1:14" x14ac:dyDescent="0.25">
      <c r="A56" s="10">
        <v>993687.5</v>
      </c>
      <c r="B56" s="11" t="s">
        <v>68</v>
      </c>
      <c r="C56" s="12">
        <v>0</v>
      </c>
      <c r="D56" s="12">
        <v>0</v>
      </c>
      <c r="E56" s="12">
        <v>0</v>
      </c>
      <c r="F56" s="12">
        <v>0</v>
      </c>
      <c r="G56" s="12">
        <v>10135.969999999999</v>
      </c>
      <c r="H56" s="12">
        <v>868500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3">
        <f t="shared" si="0"/>
        <v>878635.97</v>
      </c>
    </row>
    <row r="57" spans="1:14" x14ac:dyDescent="0.25">
      <c r="A57" s="10">
        <v>1420875</v>
      </c>
      <c r="B57" s="11" t="s">
        <v>69</v>
      </c>
      <c r="C57" s="12">
        <v>0</v>
      </c>
      <c r="D57" s="12">
        <v>450000</v>
      </c>
      <c r="E57" s="12">
        <v>0</v>
      </c>
      <c r="F57" s="12">
        <v>122300</v>
      </c>
      <c r="G57" s="12">
        <v>32560</v>
      </c>
      <c r="H57" s="12">
        <v>640000</v>
      </c>
      <c r="I57" s="12">
        <v>-10000</v>
      </c>
      <c r="J57" s="12">
        <v>0</v>
      </c>
      <c r="K57" s="12">
        <v>0</v>
      </c>
      <c r="L57" s="12">
        <v>0</v>
      </c>
      <c r="M57" s="12">
        <v>0</v>
      </c>
      <c r="N57" s="13">
        <f t="shared" si="0"/>
        <v>1234860</v>
      </c>
    </row>
    <row r="58" spans="1:14" x14ac:dyDescent="0.25">
      <c r="A58" s="10">
        <v>4267358</v>
      </c>
      <c r="B58" s="11" t="s">
        <v>70</v>
      </c>
      <c r="C58" s="12">
        <v>167552</v>
      </c>
      <c r="D58" s="12">
        <v>2147333.3333333335</v>
      </c>
      <c r="E58" s="12">
        <v>0</v>
      </c>
      <c r="F58" s="12">
        <v>87515.25</v>
      </c>
      <c r="G58" s="12">
        <v>400</v>
      </c>
      <c r="H58" s="12">
        <v>550000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3">
        <f t="shared" si="0"/>
        <v>2952800.5833333335</v>
      </c>
    </row>
    <row r="59" spans="1:14" x14ac:dyDescent="0.25">
      <c r="A59" s="10">
        <v>110000</v>
      </c>
      <c r="B59" s="11" t="s">
        <v>71</v>
      </c>
      <c r="C59" s="12">
        <v>0</v>
      </c>
      <c r="D59" s="12">
        <v>55000</v>
      </c>
      <c r="E59" s="12">
        <v>0</v>
      </c>
      <c r="F59" s="12">
        <v>1289.9000000000001</v>
      </c>
      <c r="G59" s="12">
        <v>0</v>
      </c>
      <c r="H59" s="12">
        <v>55000</v>
      </c>
      <c r="I59" s="12">
        <v>0</v>
      </c>
      <c r="J59" s="12">
        <v>0</v>
      </c>
      <c r="K59" s="12">
        <v>2000</v>
      </c>
      <c r="L59" s="12">
        <v>0</v>
      </c>
      <c r="M59" s="12">
        <v>0</v>
      </c>
      <c r="N59" s="13">
        <f t="shared" si="0"/>
        <v>113289.9</v>
      </c>
    </row>
    <row r="60" spans="1:14" x14ac:dyDescent="0.25">
      <c r="A60" s="10">
        <v>129539.57</v>
      </c>
      <c r="B60" s="11" t="s">
        <v>72</v>
      </c>
      <c r="C60" s="12">
        <v>0</v>
      </c>
      <c r="D60" s="12">
        <v>0</v>
      </c>
      <c r="E60" s="12">
        <v>0</v>
      </c>
      <c r="F60" s="12">
        <v>0</v>
      </c>
      <c r="G60" s="12">
        <v>20838.239999999998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3">
        <f t="shared" si="0"/>
        <v>20838.239999999998</v>
      </c>
    </row>
    <row r="61" spans="1:14" x14ac:dyDescent="0.25">
      <c r="A61" s="10">
        <v>108600</v>
      </c>
      <c r="B61" s="11" t="s">
        <v>73</v>
      </c>
      <c r="C61" s="12">
        <v>0</v>
      </c>
      <c r="D61" s="12">
        <v>0</v>
      </c>
      <c r="E61" s="12">
        <v>0</v>
      </c>
      <c r="F61" s="12">
        <v>3658.6</v>
      </c>
      <c r="G61" s="12">
        <v>15000</v>
      </c>
      <c r="H61" s="12">
        <v>100000</v>
      </c>
      <c r="I61" s="12">
        <v>0</v>
      </c>
      <c r="J61" s="12">
        <v>0</v>
      </c>
      <c r="K61" s="12">
        <v>6000</v>
      </c>
      <c r="L61" s="12">
        <v>0</v>
      </c>
      <c r="M61" s="12">
        <v>0</v>
      </c>
      <c r="N61" s="13">
        <f t="shared" si="0"/>
        <v>124658.6</v>
      </c>
    </row>
    <row r="62" spans="1:14" x14ac:dyDescent="0.25">
      <c r="A62" s="10">
        <v>432154</v>
      </c>
      <c r="B62" s="11" t="s">
        <v>74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400000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3">
        <f t="shared" si="0"/>
        <v>400000</v>
      </c>
    </row>
    <row r="63" spans="1:14" x14ac:dyDescent="0.25">
      <c r="A63" s="10">
        <v>20000</v>
      </c>
      <c r="B63" s="11" t="s">
        <v>75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20000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3">
        <f t="shared" si="0"/>
        <v>20000</v>
      </c>
    </row>
    <row r="64" spans="1:14" x14ac:dyDescent="0.25">
      <c r="A64" s="10">
        <v>27564</v>
      </c>
      <c r="B64" s="11" t="s">
        <v>76</v>
      </c>
      <c r="C64" s="12">
        <v>0</v>
      </c>
      <c r="D64" s="12">
        <v>0</v>
      </c>
      <c r="E64" s="12">
        <v>0</v>
      </c>
      <c r="F64" s="12">
        <v>2500</v>
      </c>
      <c r="G64" s="12">
        <v>0</v>
      </c>
      <c r="H64" s="12">
        <v>20000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3">
        <f t="shared" si="0"/>
        <v>22500</v>
      </c>
    </row>
    <row r="65" spans="1:14" x14ac:dyDescent="0.25">
      <c r="A65" s="10">
        <v>55000</v>
      </c>
      <c r="B65" s="11" t="s">
        <v>77</v>
      </c>
      <c r="C65" s="12">
        <v>0</v>
      </c>
      <c r="D65" s="12">
        <v>40000</v>
      </c>
      <c r="E65" s="12">
        <v>0</v>
      </c>
      <c r="F65" s="12">
        <v>7500</v>
      </c>
      <c r="G65" s="12">
        <v>0</v>
      </c>
      <c r="H65" s="12">
        <v>10000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3">
        <f t="shared" si="0"/>
        <v>57500</v>
      </c>
    </row>
    <row r="66" spans="1:14" x14ac:dyDescent="0.25">
      <c r="A66" s="10">
        <v>3924711</v>
      </c>
      <c r="B66" s="11" t="s">
        <v>78</v>
      </c>
      <c r="C66" s="12">
        <v>480212.46</v>
      </c>
      <c r="D66" s="12">
        <v>2017000</v>
      </c>
      <c r="E66" s="12">
        <v>1099997.58</v>
      </c>
      <c r="F66" s="12">
        <v>68587.850000000006</v>
      </c>
      <c r="G66" s="12">
        <v>143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3">
        <f t="shared" si="0"/>
        <v>3665940.89</v>
      </c>
    </row>
    <row r="67" spans="1:14" x14ac:dyDescent="0.25">
      <c r="A67" s="10">
        <v>80000</v>
      </c>
      <c r="B67" s="11" t="s">
        <v>79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80000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3">
        <f t="shared" si="0"/>
        <v>80000</v>
      </c>
    </row>
    <row r="68" spans="1:14" x14ac:dyDescent="0.25">
      <c r="A68" s="10">
        <v>8997713.8599999994</v>
      </c>
      <c r="B68" s="11" t="s">
        <v>80</v>
      </c>
      <c r="C68" s="12">
        <v>1415753.58</v>
      </c>
      <c r="D68" s="12">
        <v>5148659.166666667</v>
      </c>
      <c r="E68" s="12">
        <v>1365000</v>
      </c>
      <c r="F68" s="12">
        <v>472188.28000000009</v>
      </c>
      <c r="G68" s="12">
        <v>105200</v>
      </c>
      <c r="H68" s="12">
        <v>75000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3">
        <f t="shared" ref="N68:N87" si="1">SUM(C68:M68)</f>
        <v>8581801.0266666673</v>
      </c>
    </row>
    <row r="69" spans="1:14" x14ac:dyDescent="0.25">
      <c r="A69" s="10">
        <v>50000</v>
      </c>
      <c r="B69" s="11" t="s">
        <v>81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50000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3">
        <f t="shared" si="1"/>
        <v>50000</v>
      </c>
    </row>
    <row r="70" spans="1:14" x14ac:dyDescent="0.25">
      <c r="A70" s="10">
        <v>13835</v>
      </c>
      <c r="B70" s="11" t="s">
        <v>82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3">
        <f t="shared" si="1"/>
        <v>0</v>
      </c>
    </row>
    <row r="71" spans="1:14" x14ac:dyDescent="0.25">
      <c r="A71" s="10">
        <v>3937109.57</v>
      </c>
      <c r="B71" s="11" t="s">
        <v>83</v>
      </c>
      <c r="C71" s="12">
        <v>430617.24</v>
      </c>
      <c r="D71" s="12">
        <v>2408740.902777778</v>
      </c>
      <c r="E71" s="12">
        <v>327291.68</v>
      </c>
      <c r="F71" s="12">
        <v>155779</v>
      </c>
      <c r="G71" s="12">
        <v>400</v>
      </c>
      <c r="H71" s="12">
        <v>75000</v>
      </c>
      <c r="I71" s="12">
        <v>0</v>
      </c>
      <c r="J71" s="12">
        <v>0</v>
      </c>
      <c r="K71" s="12">
        <v>12000</v>
      </c>
      <c r="L71" s="12">
        <v>0</v>
      </c>
      <c r="M71" s="12">
        <v>0</v>
      </c>
      <c r="N71" s="13">
        <f t="shared" si="1"/>
        <v>3409828.8227777784</v>
      </c>
    </row>
    <row r="72" spans="1:14" x14ac:dyDescent="0.25">
      <c r="A72" s="10">
        <v>568796</v>
      </c>
      <c r="B72" s="11" t="s">
        <v>84</v>
      </c>
      <c r="C72" s="12">
        <v>0</v>
      </c>
      <c r="D72" s="12">
        <v>0</v>
      </c>
      <c r="E72" s="12">
        <v>0</v>
      </c>
      <c r="F72" s="12">
        <v>5553.7</v>
      </c>
      <c r="G72" s="12">
        <v>0</v>
      </c>
      <c r="H72" s="12">
        <v>310000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3">
        <f t="shared" si="1"/>
        <v>315553.7</v>
      </c>
    </row>
    <row r="73" spans="1:14" x14ac:dyDescent="0.25">
      <c r="A73" s="10">
        <v>660723.48</v>
      </c>
      <c r="B73" s="11" t="s">
        <v>85</v>
      </c>
      <c r="C73" s="12">
        <v>0</v>
      </c>
      <c r="D73" s="12">
        <v>0</v>
      </c>
      <c r="E73" s="12">
        <v>0</v>
      </c>
      <c r="F73" s="12">
        <v>0</v>
      </c>
      <c r="G73" s="12">
        <v>38060.17</v>
      </c>
      <c r="H73" s="12">
        <v>0</v>
      </c>
      <c r="I73" s="12">
        <v>0</v>
      </c>
      <c r="J73" s="12">
        <v>0</v>
      </c>
      <c r="K73" s="12">
        <v>619281</v>
      </c>
      <c r="L73" s="12">
        <v>0</v>
      </c>
      <c r="M73" s="12">
        <v>0</v>
      </c>
      <c r="N73" s="13">
        <f t="shared" si="1"/>
        <v>657341.17000000004</v>
      </c>
    </row>
    <row r="74" spans="1:14" x14ac:dyDescent="0.25">
      <c r="A74" s="10">
        <v>20000</v>
      </c>
      <c r="B74" s="11" t="s">
        <v>86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20000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3">
        <f t="shared" si="1"/>
        <v>20000</v>
      </c>
    </row>
    <row r="75" spans="1:14" x14ac:dyDescent="0.25">
      <c r="A75" s="10">
        <v>354000</v>
      </c>
      <c r="B75" s="11" t="s">
        <v>87</v>
      </c>
      <c r="C75" s="12">
        <v>0</v>
      </c>
      <c r="D75" s="12">
        <v>200000</v>
      </c>
      <c r="E75" s="12">
        <v>0</v>
      </c>
      <c r="F75" s="12">
        <v>36640</v>
      </c>
      <c r="G75" s="12">
        <v>4650</v>
      </c>
      <c r="H75" s="12">
        <v>100000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3">
        <f t="shared" si="1"/>
        <v>341290</v>
      </c>
    </row>
    <row r="76" spans="1:14" x14ac:dyDescent="0.25">
      <c r="A76" s="10">
        <v>413605</v>
      </c>
      <c r="B76" s="11" t="s">
        <v>88</v>
      </c>
      <c r="C76" s="12">
        <v>0</v>
      </c>
      <c r="D76" s="12">
        <v>334220.31611111108</v>
      </c>
      <c r="E76" s="12">
        <v>0</v>
      </c>
      <c r="F76" s="12">
        <v>81106.59</v>
      </c>
      <c r="G76" s="12">
        <v>0</v>
      </c>
      <c r="H76" s="12">
        <v>100000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3">
        <f t="shared" si="1"/>
        <v>515326.90611111105</v>
      </c>
    </row>
    <row r="77" spans="1:14" x14ac:dyDescent="0.25">
      <c r="A77" s="10">
        <v>160320</v>
      </c>
      <c r="B77" s="11" t="s">
        <v>89</v>
      </c>
      <c r="C77" s="12">
        <v>0</v>
      </c>
      <c r="D77" s="12">
        <v>40000</v>
      </c>
      <c r="E77" s="12">
        <v>10000</v>
      </c>
      <c r="F77" s="12">
        <v>8014</v>
      </c>
      <c r="G77" s="12">
        <v>18000</v>
      </c>
      <c r="H77" s="12">
        <v>50000</v>
      </c>
      <c r="I77" s="12">
        <v>0</v>
      </c>
      <c r="J77" s="12">
        <v>0</v>
      </c>
      <c r="K77" s="12">
        <v>5000</v>
      </c>
      <c r="L77" s="12">
        <v>0</v>
      </c>
      <c r="M77" s="12">
        <v>0</v>
      </c>
      <c r="N77" s="13">
        <f t="shared" si="1"/>
        <v>131014</v>
      </c>
    </row>
    <row r="78" spans="1:14" x14ac:dyDescent="0.25">
      <c r="A78" s="10">
        <v>1452294.5</v>
      </c>
      <c r="B78" s="11" t="s">
        <v>90</v>
      </c>
      <c r="C78" s="12">
        <v>104242.95000000001</v>
      </c>
      <c r="D78" s="12">
        <v>905625</v>
      </c>
      <c r="E78" s="12">
        <v>84999.99</v>
      </c>
      <c r="F78" s="12">
        <v>70109.64</v>
      </c>
      <c r="G78" s="12">
        <v>4200</v>
      </c>
      <c r="H78" s="12">
        <v>160000</v>
      </c>
      <c r="I78" s="12">
        <v>0</v>
      </c>
      <c r="J78" s="12">
        <v>0</v>
      </c>
      <c r="K78" s="12">
        <v>7500</v>
      </c>
      <c r="L78" s="12">
        <v>0</v>
      </c>
      <c r="M78" s="12">
        <v>0</v>
      </c>
      <c r="N78" s="13">
        <f t="shared" si="1"/>
        <v>1336677.5799999998</v>
      </c>
    </row>
    <row r="79" spans="1:14" x14ac:dyDescent="0.25">
      <c r="A79" s="10">
        <v>8500</v>
      </c>
      <c r="B79" s="11" t="s">
        <v>91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8500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3">
        <f t="shared" si="1"/>
        <v>8500</v>
      </c>
    </row>
    <row r="80" spans="1:14" x14ac:dyDescent="0.25">
      <c r="A80" s="10">
        <v>358700</v>
      </c>
      <c r="B80" s="11" t="s">
        <v>92</v>
      </c>
      <c r="C80" s="12">
        <v>0</v>
      </c>
      <c r="D80" s="12">
        <v>0</v>
      </c>
      <c r="E80" s="12">
        <v>0</v>
      </c>
      <c r="F80" s="12">
        <v>0</v>
      </c>
      <c r="G80" s="12">
        <v>6600</v>
      </c>
      <c r="H80" s="12">
        <v>340000</v>
      </c>
      <c r="I80" s="12">
        <v>0</v>
      </c>
      <c r="J80" s="12">
        <v>0</v>
      </c>
      <c r="K80" s="12">
        <v>2500</v>
      </c>
      <c r="L80" s="12">
        <v>0</v>
      </c>
      <c r="M80" s="12">
        <v>0</v>
      </c>
      <c r="N80" s="13">
        <f t="shared" si="1"/>
        <v>349100</v>
      </c>
    </row>
    <row r="81" spans="1:14" x14ac:dyDescent="0.25">
      <c r="A81" s="10">
        <v>1252096</v>
      </c>
      <c r="B81" s="11" t="s">
        <v>93</v>
      </c>
      <c r="C81" s="12">
        <v>116613.34</v>
      </c>
      <c r="D81" s="12">
        <v>775142.35</v>
      </c>
      <c r="E81" s="12">
        <v>197499.99999999997</v>
      </c>
      <c r="F81" s="12">
        <v>157004.47</v>
      </c>
      <c r="G81" s="12">
        <v>0</v>
      </c>
      <c r="H81" s="12">
        <v>70000</v>
      </c>
      <c r="I81" s="12">
        <v>0</v>
      </c>
      <c r="J81" s="12">
        <v>0</v>
      </c>
      <c r="K81" s="12">
        <v>5000</v>
      </c>
      <c r="L81" s="12">
        <v>0</v>
      </c>
      <c r="M81" s="12">
        <v>0</v>
      </c>
      <c r="N81" s="13">
        <f t="shared" si="1"/>
        <v>1321260.1599999999</v>
      </c>
    </row>
    <row r="82" spans="1:14" x14ac:dyDescent="0.25">
      <c r="A82" s="10">
        <v>242375</v>
      </c>
      <c r="B82" s="11" t="s">
        <v>94</v>
      </c>
      <c r="C82" s="12">
        <v>0</v>
      </c>
      <c r="D82" s="12">
        <v>0</v>
      </c>
      <c r="E82" s="12">
        <v>0</v>
      </c>
      <c r="F82" s="12">
        <v>0</v>
      </c>
      <c r="G82" s="12">
        <v>20000</v>
      </c>
      <c r="H82" s="12">
        <v>190000</v>
      </c>
      <c r="I82" s="12">
        <v>7000</v>
      </c>
      <c r="J82" s="12">
        <v>0</v>
      </c>
      <c r="K82" s="12">
        <v>0</v>
      </c>
      <c r="L82" s="12">
        <v>0</v>
      </c>
      <c r="M82" s="12">
        <v>50000</v>
      </c>
      <c r="N82" s="13">
        <f t="shared" si="1"/>
        <v>267000</v>
      </c>
    </row>
    <row r="83" spans="1:14" x14ac:dyDescent="0.25">
      <c r="A83" s="10">
        <v>2683314</v>
      </c>
      <c r="B83" s="11" t="s">
        <v>95</v>
      </c>
      <c r="C83" s="12">
        <v>0</v>
      </c>
      <c r="D83" s="12">
        <v>0</v>
      </c>
      <c r="E83" s="12">
        <v>0</v>
      </c>
      <c r="F83" s="12">
        <v>0</v>
      </c>
      <c r="G83" s="12">
        <v>1050</v>
      </c>
      <c r="H83" s="12">
        <v>3177314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3">
        <f t="shared" si="1"/>
        <v>3178364</v>
      </c>
    </row>
    <row r="84" spans="1:14" x14ac:dyDescent="0.25">
      <c r="A84" s="10">
        <v>487355.05000000005</v>
      </c>
      <c r="B84" s="11" t="s">
        <v>96</v>
      </c>
      <c r="C84" s="12">
        <v>0</v>
      </c>
      <c r="D84" s="12">
        <v>0</v>
      </c>
      <c r="E84" s="12">
        <v>0</v>
      </c>
      <c r="F84" s="12">
        <v>0</v>
      </c>
      <c r="G84" s="12">
        <v>160236.69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3">
        <f t="shared" si="1"/>
        <v>160236.69</v>
      </c>
    </row>
    <row r="85" spans="1:14" x14ac:dyDescent="0.25">
      <c r="A85" s="10">
        <v>17732</v>
      </c>
      <c r="B85" s="11" t="s">
        <v>97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15000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3">
        <f t="shared" si="1"/>
        <v>15000</v>
      </c>
    </row>
    <row r="86" spans="1:14" x14ac:dyDescent="0.25">
      <c r="A86" s="10">
        <v>5846244</v>
      </c>
      <c r="B86" s="11" t="s">
        <v>98</v>
      </c>
      <c r="C86" s="12">
        <v>611195.5</v>
      </c>
      <c r="D86" s="12">
        <v>3934579.9594444446</v>
      </c>
      <c r="E86" s="12">
        <v>628000.03</v>
      </c>
      <c r="F86" s="12">
        <v>124791.06999999999</v>
      </c>
      <c r="G86" s="12">
        <v>11000</v>
      </c>
      <c r="H86" s="12">
        <v>200000</v>
      </c>
      <c r="I86" s="12">
        <v>0</v>
      </c>
      <c r="J86" s="12">
        <v>50000</v>
      </c>
      <c r="K86" s="12">
        <v>10000</v>
      </c>
      <c r="L86" s="12">
        <v>0</v>
      </c>
      <c r="M86" s="12">
        <v>0</v>
      </c>
      <c r="N86" s="13">
        <f t="shared" si="1"/>
        <v>5569566.5594444452</v>
      </c>
    </row>
    <row r="87" spans="1:14" ht="15.75" thickBot="1" x14ac:dyDescent="0.3">
      <c r="A87" s="10">
        <v>164000</v>
      </c>
      <c r="B87" s="11" t="s">
        <v>99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164000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3">
        <f t="shared" si="1"/>
        <v>164000</v>
      </c>
    </row>
    <row r="88" spans="1:14" ht="15.75" thickBot="1" x14ac:dyDescent="0.3">
      <c r="A88" s="14">
        <f>SUM(A4:A87)</f>
        <v>78900275.519999996</v>
      </c>
      <c r="B88" s="15"/>
      <c r="C88" s="16">
        <f>SUM(C4:C87)</f>
        <v>7108472.4000000004</v>
      </c>
      <c r="D88" s="16">
        <f t="shared" ref="C88:N88" si="2">SUM(D4:D87)</f>
        <v>37796775.366666675</v>
      </c>
      <c r="E88" s="16">
        <f t="shared" si="2"/>
        <v>5966228.9400000004</v>
      </c>
      <c r="F88" s="16">
        <f t="shared" si="2"/>
        <v>2914078.1100000003</v>
      </c>
      <c r="G88" s="16">
        <f t="shared" si="2"/>
        <v>1031520.76</v>
      </c>
      <c r="H88" s="16">
        <f t="shared" si="2"/>
        <v>14500414</v>
      </c>
      <c r="I88" s="16">
        <f t="shared" si="2"/>
        <v>29000</v>
      </c>
      <c r="J88" s="16">
        <f t="shared" si="2"/>
        <v>50000</v>
      </c>
      <c r="K88" s="16">
        <f t="shared" si="2"/>
        <v>1033281</v>
      </c>
      <c r="L88" s="16">
        <f t="shared" si="2"/>
        <v>75000</v>
      </c>
      <c r="M88" s="16">
        <f t="shared" si="2"/>
        <v>318000</v>
      </c>
      <c r="N88" s="14">
        <f t="shared" si="2"/>
        <v>70822770.576666683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19A17-7C7D-4053-88C3-13A5CFD7FD18}">
  <dimension ref="A1:I18"/>
  <sheetViews>
    <sheetView workbookViewId="0">
      <selection activeCell="D14" sqref="D14"/>
    </sheetView>
  </sheetViews>
  <sheetFormatPr defaultRowHeight="15" x14ac:dyDescent="0.25"/>
  <cols>
    <col min="2" max="2" width="36.140625" bestFit="1" customWidth="1"/>
  </cols>
  <sheetData>
    <row r="1" spans="1:9" ht="15.75" thickBot="1" x14ac:dyDescent="0.3">
      <c r="A1" s="1" t="s">
        <v>100</v>
      </c>
    </row>
    <row r="2" spans="1:9" ht="84" customHeight="1" thickBot="1" x14ac:dyDescent="0.3">
      <c r="A2" s="2" t="s">
        <v>1</v>
      </c>
      <c r="B2" s="3" t="s">
        <v>2</v>
      </c>
      <c r="C2" s="5" t="s">
        <v>7</v>
      </c>
      <c r="D2" s="5" t="s">
        <v>8</v>
      </c>
      <c r="E2" s="5" t="s">
        <v>9</v>
      </c>
      <c r="F2" s="5" t="s">
        <v>101</v>
      </c>
      <c r="G2" s="5" t="s">
        <v>13</v>
      </c>
      <c r="H2" s="5" t="s">
        <v>102</v>
      </c>
      <c r="I2" s="2" t="s">
        <v>14</v>
      </c>
    </row>
    <row r="3" spans="1:9" x14ac:dyDescent="0.25">
      <c r="A3" s="17" t="s">
        <v>15</v>
      </c>
      <c r="B3" s="18"/>
      <c r="C3" s="19" t="s">
        <v>15</v>
      </c>
      <c r="D3" s="19" t="s">
        <v>15</v>
      </c>
      <c r="E3" s="19" t="s">
        <v>15</v>
      </c>
      <c r="F3" s="19" t="s">
        <v>15</v>
      </c>
      <c r="G3" s="19" t="s">
        <v>15</v>
      </c>
      <c r="H3" s="19" t="s">
        <v>15</v>
      </c>
      <c r="I3" s="17" t="s">
        <v>15</v>
      </c>
    </row>
    <row r="4" spans="1:9" x14ac:dyDescent="0.25">
      <c r="A4" s="10">
        <v>1375520.2799999998</v>
      </c>
      <c r="B4" s="11" t="s">
        <v>103</v>
      </c>
      <c r="C4" s="12">
        <v>10000</v>
      </c>
      <c r="D4" s="12">
        <v>877090</v>
      </c>
      <c r="E4" s="12">
        <v>0</v>
      </c>
      <c r="F4" s="12">
        <v>302053.33</v>
      </c>
      <c r="G4" s="12">
        <v>0</v>
      </c>
      <c r="H4" s="12">
        <v>346020</v>
      </c>
      <c r="I4" s="13">
        <f t="shared" ref="I4:I17" si="0">SUM(C4:H4)</f>
        <v>1535163.33</v>
      </c>
    </row>
    <row r="5" spans="1:9" x14ac:dyDescent="0.25">
      <c r="A5" s="10">
        <v>9216733.4900000002</v>
      </c>
      <c r="B5" s="11" t="s">
        <v>104</v>
      </c>
      <c r="C5" s="12">
        <v>108000</v>
      </c>
      <c r="D5" s="12">
        <v>4793500</v>
      </c>
      <c r="E5" s="12">
        <v>450000</v>
      </c>
      <c r="F5" s="12">
        <v>1385825</v>
      </c>
      <c r="G5" s="12">
        <v>0</v>
      </c>
      <c r="H5" s="12">
        <v>5281104</v>
      </c>
      <c r="I5" s="13">
        <f t="shared" si="0"/>
        <v>12018429</v>
      </c>
    </row>
    <row r="6" spans="1:9" x14ac:dyDescent="0.25">
      <c r="A6" s="10">
        <v>3179132.8899999997</v>
      </c>
      <c r="B6" s="11" t="s">
        <v>105</v>
      </c>
      <c r="C6" s="12">
        <v>0</v>
      </c>
      <c r="D6" s="12">
        <v>1048499.9999999998</v>
      </c>
      <c r="E6" s="12">
        <v>9500</v>
      </c>
      <c r="F6" s="12">
        <v>640640</v>
      </c>
      <c r="G6" s="12">
        <v>0</v>
      </c>
      <c r="H6" s="12">
        <v>1460231</v>
      </c>
      <c r="I6" s="13">
        <f t="shared" si="0"/>
        <v>3158871</v>
      </c>
    </row>
    <row r="7" spans="1:9" x14ac:dyDescent="0.25">
      <c r="A7" s="10">
        <v>2178383.2600000002</v>
      </c>
      <c r="B7" s="11" t="s">
        <v>106</v>
      </c>
      <c r="C7" s="12">
        <v>186.63</v>
      </c>
      <c r="D7" s="12">
        <v>856000</v>
      </c>
      <c r="E7" s="12">
        <v>67000</v>
      </c>
      <c r="F7" s="12">
        <v>481078.3</v>
      </c>
      <c r="G7" s="12">
        <v>0</v>
      </c>
      <c r="H7" s="12">
        <v>1225340</v>
      </c>
      <c r="I7" s="13">
        <f t="shared" si="0"/>
        <v>2629604.9299999997</v>
      </c>
    </row>
    <row r="8" spans="1:9" x14ac:dyDescent="0.25">
      <c r="A8" s="10">
        <v>4029786.48</v>
      </c>
      <c r="B8" s="11" t="s">
        <v>107</v>
      </c>
      <c r="C8" s="12">
        <v>24395.3</v>
      </c>
      <c r="D8" s="12">
        <v>1150000</v>
      </c>
      <c r="E8" s="12">
        <v>142000</v>
      </c>
      <c r="F8" s="12">
        <v>599760</v>
      </c>
      <c r="G8" s="12">
        <v>0</v>
      </c>
      <c r="H8" s="12">
        <v>1531484</v>
      </c>
      <c r="I8" s="13">
        <f t="shared" si="0"/>
        <v>3447639.3</v>
      </c>
    </row>
    <row r="9" spans="1:9" x14ac:dyDescent="0.25">
      <c r="A9" s="10">
        <v>1067205.3900000001</v>
      </c>
      <c r="B9" s="11" t="s">
        <v>108</v>
      </c>
      <c r="C9" s="12">
        <v>5000</v>
      </c>
      <c r="D9" s="12">
        <v>467750</v>
      </c>
      <c r="E9" s="12">
        <v>64000</v>
      </c>
      <c r="F9" s="12">
        <v>444947.07999999996</v>
      </c>
      <c r="G9" s="12">
        <v>0</v>
      </c>
      <c r="H9" s="12">
        <v>303533</v>
      </c>
      <c r="I9" s="13">
        <f t="shared" si="0"/>
        <v>1285230.0800000001</v>
      </c>
    </row>
    <row r="10" spans="1:9" x14ac:dyDescent="0.25">
      <c r="A10" s="10">
        <v>1682116.7500000002</v>
      </c>
      <c r="B10" s="11" t="s">
        <v>109</v>
      </c>
      <c r="C10" s="12">
        <v>0</v>
      </c>
      <c r="D10" s="12">
        <v>870000</v>
      </c>
      <c r="E10" s="12">
        <v>52000</v>
      </c>
      <c r="F10" s="12">
        <v>0</v>
      </c>
      <c r="G10" s="12">
        <v>0</v>
      </c>
      <c r="H10" s="12">
        <v>711969</v>
      </c>
      <c r="I10" s="13">
        <f t="shared" si="0"/>
        <v>1633969</v>
      </c>
    </row>
    <row r="11" spans="1:9" x14ac:dyDescent="0.25">
      <c r="A11" s="10">
        <v>1272487.56</v>
      </c>
      <c r="B11" s="11" t="s">
        <v>110</v>
      </c>
      <c r="C11" s="12">
        <v>0</v>
      </c>
      <c r="D11" s="12">
        <v>632500</v>
      </c>
      <c r="E11" s="12">
        <v>22500</v>
      </c>
      <c r="F11" s="12">
        <v>0</v>
      </c>
      <c r="G11" s="12">
        <v>0</v>
      </c>
      <c r="H11" s="12">
        <v>763996</v>
      </c>
      <c r="I11" s="13">
        <f t="shared" si="0"/>
        <v>1418996</v>
      </c>
    </row>
    <row r="12" spans="1:9" x14ac:dyDescent="0.25">
      <c r="A12" s="10">
        <v>1933051.95</v>
      </c>
      <c r="B12" s="11" t="s">
        <v>111</v>
      </c>
      <c r="C12" s="12">
        <v>15355</v>
      </c>
      <c r="D12" s="12">
        <v>921500</v>
      </c>
      <c r="E12" s="12">
        <v>44000</v>
      </c>
      <c r="F12" s="12">
        <v>546759.5</v>
      </c>
      <c r="G12" s="12">
        <v>0</v>
      </c>
      <c r="H12" s="12">
        <v>875241</v>
      </c>
      <c r="I12" s="13">
        <f t="shared" si="0"/>
        <v>2402855.5</v>
      </c>
    </row>
    <row r="13" spans="1:9" x14ac:dyDescent="0.25">
      <c r="A13" s="10">
        <v>1470171.98</v>
      </c>
      <c r="B13" s="11" t="s">
        <v>112</v>
      </c>
      <c r="C13" s="12">
        <v>15000</v>
      </c>
      <c r="D13" s="12">
        <v>696000</v>
      </c>
      <c r="E13" s="12">
        <v>0</v>
      </c>
      <c r="F13" s="12">
        <v>0</v>
      </c>
      <c r="G13" s="12">
        <v>0</v>
      </c>
      <c r="H13" s="12">
        <v>745871</v>
      </c>
      <c r="I13" s="13">
        <f t="shared" si="0"/>
        <v>1456871</v>
      </c>
    </row>
    <row r="14" spans="1:9" x14ac:dyDescent="0.25">
      <c r="A14" s="10">
        <v>1143463.4300000002</v>
      </c>
      <c r="B14" s="11" t="s">
        <v>113</v>
      </c>
      <c r="C14" s="12">
        <v>40000</v>
      </c>
      <c r="D14" s="12">
        <v>654000</v>
      </c>
      <c r="E14" s="12">
        <v>0</v>
      </c>
      <c r="F14" s="12">
        <v>0</v>
      </c>
      <c r="G14" s="12">
        <v>0</v>
      </c>
      <c r="H14" s="12">
        <v>479866</v>
      </c>
      <c r="I14" s="13">
        <f t="shared" si="0"/>
        <v>1173866</v>
      </c>
    </row>
    <row r="15" spans="1:9" x14ac:dyDescent="0.25">
      <c r="A15" s="10">
        <v>1492038.6099999999</v>
      </c>
      <c r="B15" s="11" t="s">
        <v>114</v>
      </c>
      <c r="C15" s="12">
        <v>20000</v>
      </c>
      <c r="D15" s="12">
        <v>580000</v>
      </c>
      <c r="E15" s="12">
        <v>49000</v>
      </c>
      <c r="F15" s="12">
        <v>0</v>
      </c>
      <c r="G15" s="12">
        <v>80000</v>
      </c>
      <c r="H15" s="12">
        <v>442368</v>
      </c>
      <c r="I15" s="13">
        <f t="shared" si="0"/>
        <v>1171368</v>
      </c>
    </row>
    <row r="16" spans="1:9" x14ac:dyDescent="0.25">
      <c r="A16" s="10">
        <v>3196727.68</v>
      </c>
      <c r="B16" s="11" t="s">
        <v>115</v>
      </c>
      <c r="C16" s="12">
        <v>0</v>
      </c>
      <c r="D16" s="12">
        <v>1513000</v>
      </c>
      <c r="E16" s="12">
        <v>85000</v>
      </c>
      <c r="F16" s="12">
        <v>0</v>
      </c>
      <c r="G16" s="12">
        <v>-100000</v>
      </c>
      <c r="H16" s="12">
        <v>1946011</v>
      </c>
      <c r="I16" s="13">
        <f t="shared" si="0"/>
        <v>3444011</v>
      </c>
    </row>
    <row r="17" spans="1:9" ht="15.75" thickBot="1" x14ac:dyDescent="0.3">
      <c r="A17" s="10">
        <v>835710.94</v>
      </c>
      <c r="B17" s="11" t="s">
        <v>116</v>
      </c>
      <c r="C17" s="12">
        <v>0</v>
      </c>
      <c r="D17" s="12">
        <v>493500</v>
      </c>
      <c r="E17" s="12">
        <v>22000</v>
      </c>
      <c r="F17" s="12">
        <v>0</v>
      </c>
      <c r="G17" s="12">
        <v>0</v>
      </c>
      <c r="H17" s="12">
        <v>386966</v>
      </c>
      <c r="I17" s="13">
        <f t="shared" si="0"/>
        <v>902466</v>
      </c>
    </row>
    <row r="18" spans="1:9" ht="15.75" thickBot="1" x14ac:dyDescent="0.3">
      <c r="A18" s="16">
        <f>SUM(A4:A17)</f>
        <v>34072530.689999998</v>
      </c>
      <c r="B18" s="15"/>
      <c r="C18" s="16">
        <f>SUM(C4:C17)</f>
        <v>237936.93</v>
      </c>
      <c r="D18" s="16">
        <f>SUM(D4:D17)</f>
        <v>15553340</v>
      </c>
      <c r="E18" s="16">
        <f>SUM(E4:E17)</f>
        <v>1007000</v>
      </c>
      <c r="F18" s="16">
        <f>SUM(F4:F17)</f>
        <v>4401063.21</v>
      </c>
      <c r="G18" s="16">
        <f t="shared" ref="G18:I18" si="1">SUM(G4:G17)</f>
        <v>-20000</v>
      </c>
      <c r="H18" s="16">
        <f t="shared" si="1"/>
        <v>16500000</v>
      </c>
      <c r="I18" s="14">
        <f t="shared" si="1"/>
        <v>37679340.140000001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1A6D6-2B0A-4929-818F-EE974EBB2654}">
  <dimension ref="A1:D10"/>
  <sheetViews>
    <sheetView workbookViewId="0">
      <selection activeCell="D6" sqref="D6"/>
    </sheetView>
  </sheetViews>
  <sheetFormatPr defaultRowHeight="15" x14ac:dyDescent="0.25"/>
  <cols>
    <col min="2" max="2" width="33" bestFit="1" customWidth="1"/>
  </cols>
  <sheetData>
    <row r="1" spans="1:4" ht="15.75" thickBot="1" x14ac:dyDescent="0.3">
      <c r="A1" s="1" t="s">
        <v>117</v>
      </c>
    </row>
    <row r="2" spans="1:4" ht="67.5" customHeight="1" thickBot="1" x14ac:dyDescent="0.3">
      <c r="A2" s="2" t="s">
        <v>1</v>
      </c>
      <c r="B2" s="3" t="s">
        <v>2</v>
      </c>
      <c r="C2" s="20" t="s">
        <v>8</v>
      </c>
      <c r="D2" s="2" t="s">
        <v>14</v>
      </c>
    </row>
    <row r="3" spans="1:4" s="26" customFormat="1" x14ac:dyDescent="0.25">
      <c r="A3" s="24" t="s">
        <v>15</v>
      </c>
      <c r="B3" s="25"/>
      <c r="C3" s="21" t="s">
        <v>15</v>
      </c>
      <c r="D3" s="24" t="s">
        <v>15</v>
      </c>
    </row>
    <row r="4" spans="1:4" x14ac:dyDescent="0.25">
      <c r="A4" s="22">
        <v>127500</v>
      </c>
      <c r="B4" s="11" t="s">
        <v>118</v>
      </c>
      <c r="C4" s="23">
        <v>127500</v>
      </c>
      <c r="D4" s="13">
        <f t="shared" ref="D4:D9" si="0">SUM(C4:C4)</f>
        <v>127500</v>
      </c>
    </row>
    <row r="5" spans="1:4" x14ac:dyDescent="0.25">
      <c r="A5" s="22">
        <v>85000</v>
      </c>
      <c r="B5" s="11" t="s">
        <v>119</v>
      </c>
      <c r="C5" s="23">
        <v>85000</v>
      </c>
      <c r="D5" s="13">
        <f t="shared" si="0"/>
        <v>85000</v>
      </c>
    </row>
    <row r="6" spans="1:4" x14ac:dyDescent="0.25">
      <c r="A6" s="22">
        <v>212500</v>
      </c>
      <c r="B6" s="11" t="s">
        <v>120</v>
      </c>
      <c r="C6" s="23">
        <v>212500</v>
      </c>
      <c r="D6" s="13">
        <f t="shared" si="0"/>
        <v>212500</v>
      </c>
    </row>
    <row r="7" spans="1:4" x14ac:dyDescent="0.25">
      <c r="A7" s="22">
        <v>56666.64</v>
      </c>
      <c r="B7" s="11" t="s">
        <v>121</v>
      </c>
      <c r="C7" s="23">
        <v>85000</v>
      </c>
      <c r="D7" s="13">
        <f t="shared" si="0"/>
        <v>85000</v>
      </c>
    </row>
    <row r="8" spans="1:4" x14ac:dyDescent="0.25">
      <c r="A8" s="22">
        <v>85000</v>
      </c>
      <c r="B8" s="11" t="s">
        <v>122</v>
      </c>
      <c r="C8" s="23">
        <v>85000</v>
      </c>
      <c r="D8" s="13">
        <f t="shared" si="0"/>
        <v>85000</v>
      </c>
    </row>
    <row r="9" spans="1:4" ht="15.75" thickBot="1" x14ac:dyDescent="0.3">
      <c r="A9" s="22">
        <v>85000</v>
      </c>
      <c r="B9" s="11" t="s">
        <v>123</v>
      </c>
      <c r="C9" s="23">
        <v>85000</v>
      </c>
      <c r="D9" s="13">
        <f t="shared" si="0"/>
        <v>85000</v>
      </c>
    </row>
    <row r="10" spans="1:4" ht="15.75" thickBot="1" x14ac:dyDescent="0.3">
      <c r="A10" s="14">
        <f>SUM(A4:A9)</f>
        <v>651666.64</v>
      </c>
      <c r="B10" s="15"/>
      <c r="C10" s="16">
        <f>SUM(C4:C9)</f>
        <v>680000</v>
      </c>
      <c r="D10" s="14">
        <f>SUM(D4:D9)</f>
        <v>680000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236E-20A4-4684-80AF-1757E6481AE8}">
  <dimension ref="A1:D40"/>
  <sheetViews>
    <sheetView topLeftCell="A22" workbookViewId="0">
      <selection activeCell="L35" sqref="L35:L36"/>
    </sheetView>
  </sheetViews>
  <sheetFormatPr defaultRowHeight="15" x14ac:dyDescent="0.25"/>
  <cols>
    <col min="2" max="2" width="32.7109375" bestFit="1" customWidth="1"/>
  </cols>
  <sheetData>
    <row r="1" spans="1:4" ht="15.75" thickBot="1" x14ac:dyDescent="0.3">
      <c r="A1" s="1" t="s">
        <v>124</v>
      </c>
    </row>
    <row r="2" spans="1:4" ht="72.75" customHeight="1" thickBot="1" x14ac:dyDescent="0.3">
      <c r="A2" s="2" t="s">
        <v>1</v>
      </c>
      <c r="B2" s="2" t="s">
        <v>2</v>
      </c>
      <c r="C2" s="20" t="s">
        <v>8</v>
      </c>
      <c r="D2" s="2" t="s">
        <v>14</v>
      </c>
    </row>
    <row r="3" spans="1:4" ht="15.75" thickBot="1" x14ac:dyDescent="0.3">
      <c r="A3" s="9" t="s">
        <v>15</v>
      </c>
      <c r="B3" s="27"/>
      <c r="C3" s="28" t="s">
        <v>15</v>
      </c>
      <c r="D3" s="9" t="s">
        <v>15</v>
      </c>
    </row>
    <row r="4" spans="1:4" x14ac:dyDescent="0.25">
      <c r="A4" s="22">
        <v>13968.45</v>
      </c>
      <c r="B4" s="29" t="s">
        <v>125</v>
      </c>
      <c r="C4" s="30">
        <v>15040.35</v>
      </c>
      <c r="D4" s="13">
        <f t="shared" ref="D4:D39" si="0">C4</f>
        <v>15040.35</v>
      </c>
    </row>
    <row r="5" spans="1:4" x14ac:dyDescent="0.25">
      <c r="A5" s="22">
        <v>9500</v>
      </c>
      <c r="B5" s="29" t="s">
        <v>126</v>
      </c>
      <c r="C5" s="13">
        <v>9500</v>
      </c>
      <c r="D5" s="13">
        <f t="shared" si="0"/>
        <v>9500</v>
      </c>
    </row>
    <row r="6" spans="1:4" x14ac:dyDescent="0.25">
      <c r="A6" s="22">
        <v>9500</v>
      </c>
      <c r="B6" s="29" t="s">
        <v>127</v>
      </c>
      <c r="C6" s="13">
        <v>9500</v>
      </c>
      <c r="D6" s="13">
        <f t="shared" si="0"/>
        <v>9500</v>
      </c>
    </row>
    <row r="7" spans="1:4" x14ac:dyDescent="0.25">
      <c r="A7" s="22">
        <v>9500</v>
      </c>
      <c r="B7" s="29" t="s">
        <v>128</v>
      </c>
      <c r="C7" s="13">
        <v>9500</v>
      </c>
      <c r="D7" s="13">
        <f t="shared" si="0"/>
        <v>9500</v>
      </c>
    </row>
    <row r="8" spans="1:4" x14ac:dyDescent="0.25">
      <c r="A8" s="22">
        <v>9500</v>
      </c>
      <c r="B8" s="29" t="s">
        <v>129</v>
      </c>
      <c r="C8" s="13">
        <v>9500</v>
      </c>
      <c r="D8" s="13">
        <f t="shared" si="0"/>
        <v>9500</v>
      </c>
    </row>
    <row r="9" spans="1:4" x14ac:dyDescent="0.25">
      <c r="A9" s="22">
        <v>9500</v>
      </c>
      <c r="B9" s="29" t="s">
        <v>130</v>
      </c>
      <c r="C9" s="13">
        <v>9500</v>
      </c>
      <c r="D9" s="13">
        <f t="shared" si="0"/>
        <v>9500</v>
      </c>
    </row>
    <row r="10" spans="1:4" x14ac:dyDescent="0.25">
      <c r="A10" s="22">
        <v>9500</v>
      </c>
      <c r="B10" s="29" t="s">
        <v>131</v>
      </c>
      <c r="C10" s="13">
        <v>9500</v>
      </c>
      <c r="D10" s="13">
        <f t="shared" si="0"/>
        <v>9500</v>
      </c>
    </row>
    <row r="11" spans="1:4" x14ac:dyDescent="0.25">
      <c r="A11" s="22">
        <v>25080.3</v>
      </c>
      <c r="B11" s="29" t="s">
        <v>132</v>
      </c>
      <c r="C11" s="13">
        <v>29362.5</v>
      </c>
      <c r="D11" s="13">
        <f t="shared" si="0"/>
        <v>29362.5</v>
      </c>
    </row>
    <row r="12" spans="1:4" x14ac:dyDescent="0.25">
      <c r="A12" s="22">
        <v>19643.849999999999</v>
      </c>
      <c r="B12" s="29" t="s">
        <v>133</v>
      </c>
      <c r="C12" s="13">
        <v>21382.65</v>
      </c>
      <c r="D12" s="13">
        <f t="shared" si="0"/>
        <v>21382.65</v>
      </c>
    </row>
    <row r="13" spans="1:4" x14ac:dyDescent="0.25">
      <c r="A13" s="22">
        <v>9500</v>
      </c>
      <c r="B13" s="29" t="s">
        <v>134</v>
      </c>
      <c r="C13" s="13">
        <v>9500</v>
      </c>
      <c r="D13" s="13">
        <f t="shared" si="0"/>
        <v>9500</v>
      </c>
    </row>
    <row r="14" spans="1:4" x14ac:dyDescent="0.25">
      <c r="A14" s="22">
        <v>9500</v>
      </c>
      <c r="B14" s="29" t="s">
        <v>135</v>
      </c>
      <c r="C14" s="13">
        <v>9500</v>
      </c>
      <c r="D14" s="13">
        <f t="shared" si="0"/>
        <v>9500</v>
      </c>
    </row>
    <row r="15" spans="1:4" x14ac:dyDescent="0.25">
      <c r="A15" s="22">
        <v>9500</v>
      </c>
      <c r="B15" s="29" t="s">
        <v>136</v>
      </c>
      <c r="C15" s="13">
        <v>9500</v>
      </c>
      <c r="D15" s="13">
        <f t="shared" si="0"/>
        <v>9500</v>
      </c>
    </row>
    <row r="16" spans="1:4" x14ac:dyDescent="0.25">
      <c r="A16" s="22">
        <v>30000</v>
      </c>
      <c r="B16" s="29" t="s">
        <v>137</v>
      </c>
      <c r="C16" s="13">
        <v>0</v>
      </c>
      <c r="D16" s="13">
        <f t="shared" si="0"/>
        <v>0</v>
      </c>
    </row>
    <row r="17" spans="1:4" x14ac:dyDescent="0.25">
      <c r="A17" s="22">
        <v>9500</v>
      </c>
      <c r="B17" s="29" t="s">
        <v>138</v>
      </c>
      <c r="C17" s="13">
        <v>9500</v>
      </c>
      <c r="D17" s="13">
        <f t="shared" si="0"/>
        <v>9500</v>
      </c>
    </row>
    <row r="18" spans="1:4" x14ac:dyDescent="0.25">
      <c r="A18" s="22">
        <v>9500</v>
      </c>
      <c r="B18" s="29" t="s">
        <v>139</v>
      </c>
      <c r="C18" s="13">
        <v>10291.049999999999</v>
      </c>
      <c r="D18" s="13">
        <f t="shared" si="0"/>
        <v>10291.049999999999</v>
      </c>
    </row>
    <row r="19" spans="1:4" x14ac:dyDescent="0.25">
      <c r="A19" s="22">
        <v>9500</v>
      </c>
      <c r="B19" s="29" t="s">
        <v>140</v>
      </c>
      <c r="C19" s="13">
        <v>9500</v>
      </c>
      <c r="D19" s="13">
        <f t="shared" si="0"/>
        <v>9500</v>
      </c>
    </row>
    <row r="20" spans="1:4" x14ac:dyDescent="0.25">
      <c r="A20" s="22">
        <v>19537.2</v>
      </c>
      <c r="B20" s="29" t="s">
        <v>141</v>
      </c>
      <c r="C20" s="13">
        <v>21303</v>
      </c>
      <c r="D20" s="13">
        <f t="shared" si="0"/>
        <v>21303</v>
      </c>
    </row>
    <row r="21" spans="1:4" x14ac:dyDescent="0.25">
      <c r="A21" s="22">
        <v>9500</v>
      </c>
      <c r="B21" s="29" t="s">
        <v>142</v>
      </c>
      <c r="C21" s="13">
        <v>9500</v>
      </c>
      <c r="D21" s="13">
        <f t="shared" si="0"/>
        <v>9500</v>
      </c>
    </row>
    <row r="22" spans="1:4" x14ac:dyDescent="0.25">
      <c r="A22" s="22">
        <v>9500</v>
      </c>
      <c r="B22" s="29" t="s">
        <v>143</v>
      </c>
      <c r="C22" s="13">
        <v>9500</v>
      </c>
      <c r="D22" s="13">
        <f t="shared" si="0"/>
        <v>9500</v>
      </c>
    </row>
    <row r="23" spans="1:4" x14ac:dyDescent="0.25">
      <c r="A23" s="22">
        <v>12700.8</v>
      </c>
      <c r="B23" s="29" t="s">
        <v>144</v>
      </c>
      <c r="C23" s="13">
        <v>17618.849999999999</v>
      </c>
      <c r="D23" s="13">
        <f t="shared" si="0"/>
        <v>17618.849999999999</v>
      </c>
    </row>
    <row r="24" spans="1:4" x14ac:dyDescent="0.25">
      <c r="A24" s="22">
        <v>9500</v>
      </c>
      <c r="B24" s="29" t="s">
        <v>145</v>
      </c>
      <c r="C24" s="13">
        <v>9500</v>
      </c>
      <c r="D24" s="13">
        <f t="shared" si="0"/>
        <v>9500</v>
      </c>
    </row>
    <row r="25" spans="1:4" x14ac:dyDescent="0.25">
      <c r="A25" s="22">
        <v>9500</v>
      </c>
      <c r="B25" s="29" t="s">
        <v>146</v>
      </c>
      <c r="C25" s="13">
        <v>9500</v>
      </c>
      <c r="D25" s="13">
        <f t="shared" si="0"/>
        <v>9500</v>
      </c>
    </row>
    <row r="26" spans="1:4" x14ac:dyDescent="0.25">
      <c r="A26" s="22">
        <v>20067.75</v>
      </c>
      <c r="B26" s="29" t="s">
        <v>147</v>
      </c>
      <c r="C26" s="13">
        <v>27252.45</v>
      </c>
      <c r="D26" s="13">
        <f t="shared" si="0"/>
        <v>27252.45</v>
      </c>
    </row>
    <row r="27" spans="1:4" x14ac:dyDescent="0.25">
      <c r="A27" s="22">
        <v>11959.65</v>
      </c>
      <c r="B27" s="29" t="s">
        <v>148</v>
      </c>
      <c r="C27" s="13">
        <v>12390.3</v>
      </c>
      <c r="D27" s="13">
        <f t="shared" si="0"/>
        <v>12390.3</v>
      </c>
    </row>
    <row r="28" spans="1:4" x14ac:dyDescent="0.25">
      <c r="A28" s="22">
        <v>9500</v>
      </c>
      <c r="B28" s="29" t="s">
        <v>149</v>
      </c>
      <c r="C28" s="13">
        <v>9500</v>
      </c>
      <c r="D28" s="13">
        <f t="shared" si="0"/>
        <v>9500</v>
      </c>
    </row>
    <row r="29" spans="1:4" x14ac:dyDescent="0.25">
      <c r="A29" s="22">
        <v>13325.85</v>
      </c>
      <c r="B29" s="29" t="s">
        <v>150</v>
      </c>
      <c r="C29" s="13">
        <v>13888.8</v>
      </c>
      <c r="D29" s="13">
        <f t="shared" si="0"/>
        <v>13888.8</v>
      </c>
    </row>
    <row r="30" spans="1:4" x14ac:dyDescent="0.25">
      <c r="A30" s="22">
        <v>9500</v>
      </c>
      <c r="B30" s="29" t="s">
        <v>151</v>
      </c>
      <c r="C30" s="13">
        <v>9500</v>
      </c>
      <c r="D30" s="13">
        <f t="shared" si="0"/>
        <v>9500</v>
      </c>
    </row>
    <row r="31" spans="1:4" x14ac:dyDescent="0.25">
      <c r="A31" s="22">
        <v>9500</v>
      </c>
      <c r="B31" s="29" t="s">
        <v>152</v>
      </c>
      <c r="C31" s="13">
        <v>9500</v>
      </c>
      <c r="D31" s="13">
        <f t="shared" si="0"/>
        <v>9500</v>
      </c>
    </row>
    <row r="32" spans="1:4" x14ac:dyDescent="0.25">
      <c r="A32" s="22">
        <v>21219.3</v>
      </c>
      <c r="B32" s="29" t="s">
        <v>153</v>
      </c>
      <c r="C32" s="13">
        <v>23575.05</v>
      </c>
      <c r="D32" s="13">
        <f t="shared" si="0"/>
        <v>23575.05</v>
      </c>
    </row>
    <row r="33" spans="1:4" x14ac:dyDescent="0.25">
      <c r="A33" s="22">
        <v>14808.15</v>
      </c>
      <c r="B33" s="29" t="s">
        <v>154</v>
      </c>
      <c r="C33" s="13">
        <v>16741.349999999999</v>
      </c>
      <c r="D33" s="13">
        <f t="shared" si="0"/>
        <v>16741.349999999999</v>
      </c>
    </row>
    <row r="34" spans="1:4" x14ac:dyDescent="0.25">
      <c r="A34" s="22">
        <v>9500</v>
      </c>
      <c r="B34" s="29" t="s">
        <v>155</v>
      </c>
      <c r="C34" s="13">
        <v>9500</v>
      </c>
      <c r="D34" s="13">
        <f t="shared" si="0"/>
        <v>9500</v>
      </c>
    </row>
    <row r="35" spans="1:4" x14ac:dyDescent="0.25">
      <c r="A35" s="22">
        <v>9500</v>
      </c>
      <c r="B35" s="29" t="s">
        <v>156</v>
      </c>
      <c r="C35" s="13">
        <v>9500</v>
      </c>
      <c r="D35" s="13">
        <f t="shared" si="0"/>
        <v>9500</v>
      </c>
    </row>
    <row r="36" spans="1:4" x14ac:dyDescent="0.25">
      <c r="A36" s="22">
        <v>9500</v>
      </c>
      <c r="B36" s="29" t="s">
        <v>157</v>
      </c>
      <c r="C36" s="13">
        <v>10038.6</v>
      </c>
      <c r="D36" s="13">
        <f t="shared" si="0"/>
        <v>10038.6</v>
      </c>
    </row>
    <row r="37" spans="1:4" x14ac:dyDescent="0.25">
      <c r="A37" s="22">
        <v>9500</v>
      </c>
      <c r="B37" s="29" t="s">
        <v>158</v>
      </c>
      <c r="C37" s="13">
        <v>9500</v>
      </c>
      <c r="D37" s="13">
        <f t="shared" si="0"/>
        <v>9500</v>
      </c>
    </row>
    <row r="38" spans="1:4" x14ac:dyDescent="0.25">
      <c r="A38" s="22">
        <v>9500</v>
      </c>
      <c r="B38" s="29" t="s">
        <v>159</v>
      </c>
      <c r="C38" s="13">
        <v>9500</v>
      </c>
      <c r="D38" s="13">
        <f t="shared" si="0"/>
        <v>9500</v>
      </c>
    </row>
    <row r="39" spans="1:4" ht="15.75" thickBot="1" x14ac:dyDescent="0.3">
      <c r="A39" s="22">
        <v>14710.95</v>
      </c>
      <c r="B39" s="29" t="s">
        <v>160</v>
      </c>
      <c r="C39" s="13">
        <v>16065</v>
      </c>
      <c r="D39" s="13">
        <f t="shared" si="0"/>
        <v>16065</v>
      </c>
    </row>
    <row r="40" spans="1:4" ht="15.75" thickBot="1" x14ac:dyDescent="0.3">
      <c r="A40" s="14">
        <f>SUM(A4:A39)</f>
        <v>445022.25</v>
      </c>
      <c r="B40" s="15"/>
      <c r="C40" s="16">
        <f>SUM(C4:C39)</f>
        <v>443949.9499999999</v>
      </c>
      <c r="D40" s="14">
        <f>SUM(D4:D39)</f>
        <v>443949.9499999999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29384-9D24-46F2-B818-515B3768555B}">
  <dimension ref="A1:H8"/>
  <sheetViews>
    <sheetView tabSelected="1" workbookViewId="0">
      <selection activeCell="N20" sqref="N20"/>
    </sheetView>
  </sheetViews>
  <sheetFormatPr defaultRowHeight="15" x14ac:dyDescent="0.25"/>
  <cols>
    <col min="2" max="2" width="27.42578125" bestFit="1" customWidth="1"/>
  </cols>
  <sheetData>
    <row r="1" spans="1:8" ht="15.75" thickBot="1" x14ac:dyDescent="0.3">
      <c r="A1" s="1" t="s">
        <v>161</v>
      </c>
    </row>
    <row r="2" spans="1:8" ht="75" thickBot="1" x14ac:dyDescent="0.3">
      <c r="A2" s="2" t="s">
        <v>1</v>
      </c>
      <c r="B2" s="3" t="s">
        <v>2</v>
      </c>
      <c r="C2" s="20" t="s">
        <v>7</v>
      </c>
      <c r="D2" s="20" t="s">
        <v>8</v>
      </c>
      <c r="E2" s="20" t="s">
        <v>10</v>
      </c>
      <c r="F2" s="5" t="s">
        <v>13</v>
      </c>
      <c r="G2" s="20" t="s">
        <v>9</v>
      </c>
      <c r="H2" s="2" t="s">
        <v>14</v>
      </c>
    </row>
    <row r="3" spans="1:8" x14ac:dyDescent="0.25">
      <c r="A3" s="31" t="s">
        <v>15</v>
      </c>
      <c r="B3" s="18"/>
      <c r="C3" s="32" t="s">
        <v>15</v>
      </c>
      <c r="D3" s="32" t="s">
        <v>15</v>
      </c>
      <c r="E3" s="32" t="s">
        <v>15</v>
      </c>
      <c r="F3" s="32" t="s">
        <v>15</v>
      </c>
      <c r="G3" s="32" t="s">
        <v>15</v>
      </c>
      <c r="H3" s="17" t="s">
        <v>15</v>
      </c>
    </row>
    <row r="4" spans="1:8" ht="45" x14ac:dyDescent="0.25">
      <c r="A4" s="31"/>
      <c r="B4" s="18" t="s">
        <v>162</v>
      </c>
      <c r="C4" s="19"/>
      <c r="D4" s="19"/>
      <c r="E4" s="19"/>
      <c r="F4" s="19"/>
      <c r="G4" s="19"/>
      <c r="H4" s="17"/>
    </row>
    <row r="5" spans="1:8" x14ac:dyDescent="0.25">
      <c r="A5" s="22">
        <v>423950</v>
      </c>
      <c r="B5" s="33" t="s">
        <v>163</v>
      </c>
      <c r="C5" s="23">
        <v>8000</v>
      </c>
      <c r="D5" s="12">
        <v>144200</v>
      </c>
      <c r="E5" s="12">
        <v>0</v>
      </c>
      <c r="F5" s="12">
        <v>0</v>
      </c>
      <c r="G5" s="12">
        <v>225000</v>
      </c>
      <c r="H5" s="13">
        <f>SUM(C5:G5)</f>
        <v>377200</v>
      </c>
    </row>
    <row r="6" spans="1:8" x14ac:dyDescent="0.25">
      <c r="A6" s="13">
        <v>777666.66</v>
      </c>
      <c r="B6" s="11" t="s">
        <v>164</v>
      </c>
      <c r="C6" s="23">
        <v>0</v>
      </c>
      <c r="D6" s="12">
        <v>0</v>
      </c>
      <c r="E6" s="12">
        <v>0</v>
      </c>
      <c r="F6" s="12">
        <v>0</v>
      </c>
      <c r="G6" s="12">
        <v>0</v>
      </c>
      <c r="H6" s="13">
        <f>SUM(C6:G6)</f>
        <v>0</v>
      </c>
    </row>
    <row r="7" spans="1:8" ht="15.75" thickBot="1" x14ac:dyDescent="0.3">
      <c r="A7" s="13">
        <v>996365.24</v>
      </c>
      <c r="B7" s="11" t="s">
        <v>165</v>
      </c>
      <c r="C7" s="12">
        <v>454456.86</v>
      </c>
      <c r="D7" s="12">
        <v>200354.6</v>
      </c>
      <c r="E7" s="12">
        <v>0</v>
      </c>
      <c r="F7" s="12">
        <v>259000</v>
      </c>
      <c r="G7" s="12">
        <v>0</v>
      </c>
      <c r="H7" s="13">
        <f>SUM(C7:G7)</f>
        <v>913811.46</v>
      </c>
    </row>
    <row r="8" spans="1:8" ht="15.75" thickBot="1" x14ac:dyDescent="0.3">
      <c r="A8" s="34">
        <f>SUM(A5:A7)</f>
        <v>2197981.9000000004</v>
      </c>
      <c r="B8" s="35"/>
      <c r="C8" s="36">
        <f t="shared" ref="C8:H8" si="0">SUM(C5:C7)</f>
        <v>462456.86</v>
      </c>
      <c r="D8" s="36">
        <f t="shared" si="0"/>
        <v>344554.6</v>
      </c>
      <c r="E8" s="36">
        <f t="shared" si="0"/>
        <v>0</v>
      </c>
      <c r="F8" s="36">
        <f t="shared" si="0"/>
        <v>259000</v>
      </c>
      <c r="G8" s="36">
        <f t="shared" si="0"/>
        <v>225000</v>
      </c>
      <c r="H8" s="34">
        <f t="shared" si="0"/>
        <v>1291011.46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45B59BF7FC434C89F019B290A827DD" ma:contentTypeVersion="12" ma:contentTypeDescription="Create a new document." ma:contentTypeScope="" ma:versionID="23edd099a0aae8c4f6b9174ca4c1263f">
  <xsd:schema xmlns:xsd="http://www.w3.org/2001/XMLSchema" xmlns:xs="http://www.w3.org/2001/XMLSchema" xmlns:p="http://schemas.microsoft.com/office/2006/metadata/properties" xmlns:ns3="20ebee8a-254e-4f6f-88d9-db6d82d6a37c" xmlns:ns4="c1788bd9-b173-44fc-936d-e5f0b027cda5" targetNamespace="http://schemas.microsoft.com/office/2006/metadata/properties" ma:root="true" ma:fieldsID="e2fd383d21da34e47e54a1173488efd5" ns3:_="" ns4:_="">
    <xsd:import namespace="20ebee8a-254e-4f6f-88d9-db6d82d6a37c"/>
    <xsd:import namespace="c1788bd9-b173-44fc-936d-e5f0b027cd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ebee8a-254e-4f6f-88d9-db6d82d6a3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88bd9-b173-44fc-936d-e5f0b027cda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240206-EA2A-45FD-B09A-8A538202C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ebee8a-254e-4f6f-88d9-db6d82d6a37c"/>
    <ds:schemaRef ds:uri="c1788bd9-b173-44fc-936d-e5f0b027cd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AF7D00-4B6D-41E1-BFDF-32FC232BC0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337A53-3DE3-4BF3-AA49-7FB74F5CB84E}">
  <ds:schemaRefs>
    <ds:schemaRef ds:uri="http://schemas.microsoft.com/office/2006/metadata/properties"/>
    <ds:schemaRef ds:uri="http://purl.org/dc/elements/1.1/"/>
    <ds:schemaRef ds:uri="http://purl.org/dc/terms/"/>
    <ds:schemaRef ds:uri="c1788bd9-b173-44fc-936d-e5f0b027cda5"/>
    <ds:schemaRef ds:uri="http://schemas.microsoft.com/office/infopath/2007/PartnerControls"/>
    <ds:schemaRef ds:uri="http://purl.org/dc/dcmitype/"/>
    <ds:schemaRef ds:uri="20ebee8a-254e-4f6f-88d9-db6d82d6a37c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NGB</vt:lpstr>
      <vt:lpstr>RST</vt:lpstr>
      <vt:lpstr>Iwi</vt:lpstr>
      <vt:lpstr>LA</vt:lpstr>
      <vt:lpstr>Other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GailM</dc:creator>
  <cp:lastModifiedBy>Gail Meekings</cp:lastModifiedBy>
  <dcterms:created xsi:type="dcterms:W3CDTF">2021-12-14T00:05:29Z</dcterms:created>
  <dcterms:modified xsi:type="dcterms:W3CDTF">2021-12-14T00:11:13Z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0x0101002745B59BF7FC434C89F019B290A827DD</vt:lpwstr>
  </property>
</Properties>
</file>